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 documentId="120_S{2AC9BD13-BADA-5192-A53E-5A8FF88502F6}" xr6:coauthVersionLast="47" xr6:coauthVersionMax="47" xr10:uidLastSave="{5646B341-E134-4D65-BC86-84117521D75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J3" i="4"/>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<sst xmlns="http://schemas.openxmlformats.org/spreadsheetml/2006/main" count="180271" uniqueCount="39121">
  <si>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</si>
  <si>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</si>
  <si>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</si>
  <si>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</si>
  <si>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</si>
  <si>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</si>
  <si>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</si>
  <si>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</si>
  <si>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</si>
  <si>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</si>
  <si>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</si>
  <si>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</si>
  <si>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</si>
  <si>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</si>
  <si>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</si>
  <si>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</si>
  <si>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</si>
  <si>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</si>
  <si>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</si>
  <si>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</si>
  <si>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</si>
  <si>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</si>
  <si>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</si>
  <si>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</si>
  <si>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</si>
  <si>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</si>
  <si>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</si>
  <si>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</si>
  <si>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</si>
  <si>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</si>
  <si>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</si>
  <si>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</si>
  <si>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</si>
  <si>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</si>
  <si>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</si>
  <si>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</si>
  <si>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</si>
  <si>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</si>
  <si>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</si>
  <si>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</si>
  <si>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</si>
  <si>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</si>
  <si>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</si>
  <si>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</si>
  <si>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</si>
  <si>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</si>
  <si>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</si>
  <si>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</si>
  <si>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</si>
  <si>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</si>
  <si>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</si>
  <si>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</si>
  <si>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</si>
  <si>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</si>
  <si>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</si>
  <si>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</si>
  <si>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</si>
  <si>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</si>
  <si>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</si>
  <si>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</si>
  <si>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</si>
  <si>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</si>
  <si>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</si>
  <si>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</si>
  <si>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</si>
  <si>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</si>
  <si>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</si>
  <si>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</si>
  <si>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</si>
  <si>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</si>
  <si>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</si>
  <si>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</si>
  <si>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</si>
  <si>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</si>
  <si>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</si>
  <si>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</si>
  <si>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</si>
  <si>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</si>
  <si>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</si>
  <si>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</si>
  <si>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</si>
  <si>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</si>
  <si>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</si>
  <si>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</si>
  <si>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</si>
  <si>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</si>
  <si>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</si>
  <si>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</si>
  <si>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</si>
  <si>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</si>
  <si>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</si>
  <si>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</si>
  <si>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</si>
  <si>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</si>
  <si>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</si>
  <si>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</si>
  <si>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</si>
  <si>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</si>
  <si>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</si>
  <si>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</si>
  <si>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</si>
  <si>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</si>
  <si>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</si>
  <si>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</si>
  <si>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</si>
  <si>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</si>
  <si>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</si>
  <si>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</si>
  <si>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</si>
  <si>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</si>
  <si>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</si>
  <si>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</si>
  <si>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</si>
  <si>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</si>
  <si>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</si>
  <si>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</si>
  <si>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</si>
  <si>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</si>
  <si>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</si>
  <si>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</si>
  <si>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</si>
  <si>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</si>
  <si>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</si>
  <si>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</si>
  <si>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</si>
  <si>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</si>
  <si>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</si>
  <si>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</si>
  <si>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</si>
  <si>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</si>
  <si>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</si>
  <si>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</si>
  <si>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</si>
  <si>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</si>
  <si>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</si>
  <si>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</si>
  <si>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</si>
  <si>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</si>
  <si>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</si>
  <si>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</si>
  <si>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</si>
  <si>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</si>
  <si>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</si>
  <si>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</si>
  <si>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</si>
  <si>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</si>
  <si>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</si>
  <si>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</si>
  <si>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</si>
  <si>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</si>
  <si>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</si>
  <si>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</si>
  <si>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</si>
  <si>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</si>
  <si>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</si>
  <si>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</si>
  <si>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</si>
  <si>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</si>
  <si>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</si>
  <si>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</si>
  <si>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</si>
  <si>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</si>
  <si>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</si>
  <si>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</si>
  <si>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</si>
  <si>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</si>
  <si>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</si>
  <si>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</si>
  <si>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</si>
  <si>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</si>
  <si>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</si>
  <si>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</si>
  <si>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</si>
  <si>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</si>
  <si>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</si>
  <si>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</si>
  <si>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</si>
  <si>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</si>
  <si>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</si>
  <si>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</si>
  <si>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</si>
  <si>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</si>
  <si>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</si>
  <si>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</si>
  <si>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</si>
  <si>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</si>
  <si>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</si>
  <si>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</si>
  <si>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</si>
  <si>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</si>
  <si>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</si>
  <si>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</si>
  <si>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</si>
  <si>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</si>
  <si>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</si>
  <si>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</si>
  <si>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</si>
  <si>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</si>
  <si>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</si>
  <si>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</si>
  <si>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</si>
  <si>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</si>
  <si>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</si>
  <si>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</si>
  <si>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</si>
  <si>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</si>
  <si>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</si>
  <si>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</si>
  <si>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</si>
  <si>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</si>
  <si>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</si>
  <si>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</si>
  <si>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</si>
  <si>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</si>
  <si>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</si>
  <si>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</si>
  <si>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</si>
  <si>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</si>
  <si>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</si>
  <si>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</si>
  <si>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</si>
  <si>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</si>
  <si>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</si>
  <si>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</si>
  <si>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</si>
  <si>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</si>
  <si>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</si>
  <si>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</si>
  <si>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</si>
  <si>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</si>
  <si>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</si>
  <si>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</si>
  <si>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</si>
  <si>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</si>
  <si>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</si>
  <si>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</si>
  <si>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</si>
  <si>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</si>
  <si>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</si>
  <si>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</si>
  <si>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</si>
  <si>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</si>
  <si>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</si>
  <si>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</si>
  <si>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</si>
  <si>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</si>
  <si>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</si>
  <si>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</si>
  <si>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</si>
  <si>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</si>
  <si>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</si>
  <si>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</si>
  <si>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</si>
  <si>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</si>
  <si>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</si>
  <si>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</si>
  <si>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</si>
  <si>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</si>
  <si>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</si>
  <si>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</si>
  <si>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</si>
  <si>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</si>
  <si>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</si>
  <si>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</si>
  <si>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</si>
  <si>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</si>
  <si>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</si>
  <si>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</si>
  <si>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</si>
  <si>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</si>
  <si>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</si>
  <si>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</si>
  <si>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</si>
  <si>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</si>
  <si>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</si>
  <si>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</si>
  <si>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</si>
  <si>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</si>
  <si>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</si>
  <si>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</si>
  <si>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</si>
  <si>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</si>
  <si>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</si>
  <si>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</si>
  <si>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</si>
  <si>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</si>
  <si>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</si>
  <si>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</si>
  <si>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</si>
  <si>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</si>
  <si>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</si>
  <si>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</si>
  <si>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</si>
  <si>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</si>
  <si>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</si>
  <si>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</si>
  <si>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</si>
  <si>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</si>
  <si>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</si>
  <si>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</si>
  <si>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</si>
  <si>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</si>
  <si>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</si>
  <si>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</si>
  <si>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</si>
  <si>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</si>
  <si>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</si>
  <si>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</si>
  <si>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</si>
  <si>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</si>
  <si>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</si>
  <si>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</si>
  <si>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</si>
  <si>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</si>
  <si>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</si>
  <si>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</si>
  <si>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</si>
  <si>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</si>
  <si>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</si>
  <si>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</si>
  <si>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</si>
  <si>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</si>
  <si>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</si>
  <si>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</si>
  <si>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</si>
  <si>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</si>
  <si>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</si>
  <si>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</si>
  <si>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</si>
  <si>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</si>
  <si>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</si>
  <si>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</si>
  <si>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</si>
  <si>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</si>
  <si>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</si>
  <si>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</si>
  <si>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</si>
  <si>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</si>
  <si>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</si>
  <si>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</si>
  <si>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</si>
  <si>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</si>
  <si>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</si>
  <si>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</si>
  <si>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</si>
  <si>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</si>
  <si>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</si>
  <si>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</si>
  <si>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</si>
  <si>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</si>
  <si>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</si>
  <si>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</si>
  <si>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</si>
  <si>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</si>
  <si>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</si>
  <si>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</si>
  <si>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</si>
  <si>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</si>
  <si>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</si>
  <si>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</si>
  <si>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</si>
  <si>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</si>
  <si>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</si>
  <si>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</si>
  <si>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</si>
  <si>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</si>
  <si>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</si>
  <si>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</si>
  <si>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</si>
  <si>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</si>
  <si>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</si>
  <si>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</si>
  <si>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</si>
  <si>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</si>
  <si>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</si>
  <si>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</si>
  <si>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</si>
  <si>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</si>
  <si>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</si>
  <si>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</si>
  <si>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</si>
  <si>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</si>
  <si>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</si>
  <si>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</si>
  <si>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</si>
  <si>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</si>
  <si>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</si>
  <si>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</si>
  <si>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</si>
  <si>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</si>
  <si>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</si>
  <si>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</si>
  <si>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</si>
  <si>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</si>
  <si>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</si>
  <si>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</si>
  <si>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</si>
  <si>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</si>
  <si>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</si>
  <si>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</si>
  <si>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</si>
  <si>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</si>
  <si>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</si>
  <si>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</si>
  <si>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</si>
  <si>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</si>
  <si>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</si>
  <si>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</si>
  <si>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</si>
  <si>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</si>
  <si>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</si>
  <si>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</si>
  <si>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</si>
  <si>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</si>
  <si>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</si>
  <si>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</si>
  <si>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</si>
  <si>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</si>
  <si>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</si>
  <si>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</si>
  <si>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</si>
  <si>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</si>
  <si>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</si>
  <si>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</si>
  <si>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</si>
  <si>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</si>
  <si>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</si>
  <si>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</si>
  <si>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</si>
  <si>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</si>
  <si>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</si>
  <si>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</si>
  <si>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</si>
  <si>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</si>
  <si>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</si>
  <si>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</si>
  <si>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</si>
  <si>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</si>
  <si>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</si>
  <si>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</si>
  <si>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</si>
  <si>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</si>
  <si>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</si>
  <si>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</si>
  <si>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</si>
  <si>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</si>
  <si>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</si>
  <si>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</si>
  <si>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</si>
  <si>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</si>
  <si>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</si>
  <si>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</si>
  <si>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</si>
  <si>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</si>
  <si>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</si>
  <si>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</si>
  <si>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</si>
  <si>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</si>
  <si>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</si>
  <si>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</si>
  <si>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</si>
  <si>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</si>
  <si>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</si>
  <si>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</si>
  <si>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</si>
  <si>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</si>
  <si>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</si>
  <si>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</si>
  <si>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</si>
  <si>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</si>
  <si>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</si>
  <si>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</si>
  <si>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</si>
  <si>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</si>
  <si>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</si>
  <si>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</si>
  <si>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</si>
  <si>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</si>
  <si>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</si>
  <si>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</si>
  <si>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</si>
  <si>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</si>
  <si>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</si>
  <si>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</si>
  <si>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</si>
  <si>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</si>
  <si>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</si>
  <si>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</si>
  <si>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</si>
  <si>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</si>
  <si>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</si>
  <si>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</si>
  <si>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</si>
  <si>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</si>
  <si>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</si>
  <si>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</si>
  <si>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</si>
  <si>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</si>
  <si>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</si>
  <si>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</si>
  <si>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</si>
  <si>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</si>
  <si>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</si>
  <si>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</si>
  <si>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</si>
  <si>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</si>
  <si>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</si>
  <si>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</si>
  <si>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</si>
  <si>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</si>
  <si>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</si>
  <si>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</si>
  <si>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</si>
  <si>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</si>
  <si>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</si>
  <si>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</si>
  <si>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</si>
  <si>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</si>
  <si>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</si>
  <si>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</si>
  <si>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</si>
  <si>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</si>
  <si>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</si>
  <si>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</si>
  <si>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</si>
  <si>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</si>
  <si>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</si>
  <si>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</si>
  <si>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</si>
  <si>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</si>
  <si>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</si>
  <si>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</si>
  <si>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</si>
  <si>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</si>
  <si>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</si>
  <si>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</si>
  <si>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</si>
  <si>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</si>
  <si>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</si>
  <si>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</si>
  <si>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</si>
  <si>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</si>
  <si>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</si>
  <si>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</si>
  <si>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</si>
  <si>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</si>
  <si>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</si>
  <si>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</si>
  <si>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</si>
  <si>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</si>
  <si>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</si>
  <si>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</si>
  <si>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</si>
  <si>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</si>
  <si>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</si>
  <si>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</si>
  <si>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</si>
  <si>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</si>
  <si>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</si>
  <si>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</si>
  <si>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</si>
  <si>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</si>
  <si>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</si>
  <si>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</si>
  <si>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</si>
  <si>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</si>
  <si>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</si>
  <si>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</si>
  <si>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</si>
  <si>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</si>
  <si>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</si>
  <si>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</si>
  <si>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</si>
  <si>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</si>
  <si>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</si>
  <si>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</si>
  <si>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</si>
  <si>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</si>
  <si>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</si>
  <si>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</si>
  <si>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</si>
  <si>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</si>
  <si>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</si>
  <si>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</si>
  <si>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</si>
  <si>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</si>
  <si>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</si>
  <si>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</si>
  <si>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</si>
  <si>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</si>
  <si>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</si>
  <si>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</si>
  <si>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</si>
  <si>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</si>
  <si>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</si>
  <si>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</si>
  <si>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</si>
  <si>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</si>
  <si>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</si>
  <si>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</si>
  <si>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</si>
  <si>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</si>
  <si>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</si>
  <si>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</si>
  <si>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</si>
  <si>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</si>
  <si>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</si>
  <si>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</si>
  <si>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</si>
  <si>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</si>
  <si>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</si>
  <si>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</si>
  <si>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</si>
  <si>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</si>
  <si>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</si>
  <si>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</si>
  <si>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</si>
  <si>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</si>
  <si>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</si>
  <si>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</si>
  <si>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</si>
  <si>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</si>
  <si>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</si>
  <si>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</si>
  <si>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</si>
  <si>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</si>
  <si>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</si>
  <si>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</si>
  <si>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</si>
  <si>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</si>
  <si>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</si>
  <si>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</si>
  <si>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</si>
  <si>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</si>
  <si>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</si>
  <si>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</si>
  <si>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</si>
  <si>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</si>
  <si>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</si>
  <si>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</si>
  <si>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</si>
  <si>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</si>
  <si>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</si>
  <si>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</si>
  <si>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</si>
  <si>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</si>
  <si>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</si>
  <si>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</si>
  <si>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</si>
  <si>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</si>
  <si>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</si>
  <si>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</si>
  <si>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</si>
  <si>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</si>
  <si>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</si>
  <si>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</si>
  <si>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</si>
  <si>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</si>
  <si>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</si>
  <si>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</si>
  <si>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</si>
  <si>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</si>
  <si>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</si>
  <si>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</si>
  <si>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</si>
  <si>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</si>
  <si>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</si>
  <si>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</si>
  <si>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</si>
  <si>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</si>
  <si>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</si>
  <si>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</si>
  <si>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</si>
  <si>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</si>
  <si>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</si>
  <si>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</si>
  <si>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</si>
  <si>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</si>
  <si>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</si>
  <si>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</si>
  <si>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</si>
  <si>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</si>
  <si>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</si>
  <si>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</si>
  <si>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</si>
  <si>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</si>
  <si>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</si>
  <si>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</si>
  <si>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</si>
  <si>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</si>
  <si>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</si>
  <si>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</si>
  <si>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</si>
  <si>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</si>
  <si>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</si>
  <si>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</si>
  <si>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</si>
  <si>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</si>
  <si>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</si>
  <si>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</si>
  <si>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</si>
  <si>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</si>
  <si>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</si>
  <si>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</si>
  <si>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</si>
  <si>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</si>
  <si>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</si>
  <si>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</si>
  <si>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</si>
  <si>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</si>
  <si>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</si>
  <si>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</si>
  <si>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</si>
  <si>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</si>
  <si>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</si>
  <si>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</si>
  <si>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</si>
  <si>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</si>
  <si>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</si>
  <si>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</si>
  <si>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</si>
  <si>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</si>
  <si>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</si>
  <si>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</si>
  <si>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</si>
  <si>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</si>
  <si>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</si>
  <si>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</si>
  <si>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</si>
  <si>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</si>
  <si>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</si>
  <si>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</si>
  <si>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</si>
  <si>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</si>
  <si>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</si>
  <si>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</si>
  <si>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</si>
  <si>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</si>
  <si>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</si>
  <si>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</si>
  <si>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</si>
  <si>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</si>
  <si>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</si>
  <si>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</si>
  <si>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</si>
  <si>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</si>
  <si>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</si>
  <si>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</si>
  <si>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</si>
  <si>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</si>
  <si>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</si>
  <si>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</si>
  <si>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</si>
  <si>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</si>
  <si>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</si>
  <si>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</si>
  <si>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</si>
  <si>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</si>
  <si>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</si>
  <si>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</si>
  <si>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</si>
  <si>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</si>
  <si>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</si>
  <si>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</si>
  <si>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</si>
  <si>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</si>
  <si>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</si>
  <si>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</si>
  <si>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</si>
  <si>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</si>
  <si>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</si>
  <si>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</si>
  <si>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</si>
  <si>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</si>
  <si>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</si>
  <si>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</si>
  <si>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</si>
  <si>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</si>
  <si>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</si>
  <si>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</si>
  <si>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</si>
  <si>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</si>
  <si>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</si>
  <si>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</si>
  <si>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</si>
  <si>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</si>
  <si>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</si>
  <si>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</si>
  <si>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</si>
  <si>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</si>
  <si>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</si>
  <si>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</si>
  <si>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</si>
  <si>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</si>
  <si>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</si>
  <si>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</si>
  <si>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</si>
  <si>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</si>
  <si>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</si>
  <si>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</si>
  <si>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</si>
  <si>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</si>
  <si>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</si>
  <si>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</si>
  <si>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</si>
  <si>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</si>
  <si>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</si>
  <si>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</si>
  <si>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</si>
  <si>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</si>
  <si>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</si>
  <si>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</si>
  <si>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</si>
  <si>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</si>
  <si>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</si>
  <si>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</si>
  <si>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</si>
  <si>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</si>
  <si>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</si>
  <si>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</si>
  <si>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</si>
  <si>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</si>
  <si>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</si>
  <si>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</si>
  <si>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</si>
  <si>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</si>
  <si>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</si>
  <si>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</si>
  <si>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</si>
  <si>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</si>
  <si>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</si>
  <si>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</si>
  <si>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</si>
  <si>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</si>
  <si>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</si>
  <si>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</si>
  <si>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</si>
  <si>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</si>
  <si>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</si>
  <si>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</si>
  <si>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</si>
  <si>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</si>
  <si>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</si>
  <si>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</si>
  <si>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</si>
  <si>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</si>
  <si>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</si>
  <si>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</si>
  <si>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</si>
  <si>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</si>
  <si>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</si>
  <si>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</si>
  <si>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</si>
  <si>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</si>
  <si>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</si>
  <si>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</si>
  <si>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</si>
  <si>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</si>
  <si>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</si>
  <si>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</si>
  <si>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</si>
  <si>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</si>
  <si>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</si>
  <si>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</si>
  <si>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</si>
  <si>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</si>
  <si>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</si>
  <si>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</si>
  <si>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</si>
  <si>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</si>
  <si>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</si>
  <si>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</si>
  <si>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</si>
  <si>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</si>
  <si>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</si>
  <si>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</si>
  <si>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</si>
  <si>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</si>
  <si>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</si>
  <si>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</si>
  <si>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</si>
  <si>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</si>
  <si>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</si>
  <si>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</si>
  <si>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</si>
  <si>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</si>
  <si>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</si>
  <si>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</si>
  <si>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</si>
  <si>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</si>
  <si>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</si>
  <si>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</si>
  <si>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</si>
  <si>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</si>
  <si>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</si>
  <si>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</si>
  <si>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</si>
  <si>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</si>
  <si>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</si>
  <si>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</si>
  <si>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</si>
  <si>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</si>
  <si>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</si>
  <si>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</si>
  <si>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</si>
  <si>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</si>
  <si>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</si>
  <si>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</si>
  <si>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</si>
  <si>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</si>
  <si>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</si>
  <si>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</si>
  <si>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</si>
  <si>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</si>
  <si>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</si>
  <si>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</si>
  <si>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</si>
  <si>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</si>
  <si>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</si>
  <si>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</si>
  <si>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</si>
  <si>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</si>
  <si>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</si>
  <si>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</si>
  <si>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</si>
  <si>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</si>
  <si>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</si>
  <si>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</si>
  <si>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</si>
  <si>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</si>
  <si>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</si>
  <si>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</si>
  <si>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</si>
  <si>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</si>
  <si>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</si>
  <si>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</si>
  <si>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</si>
  <si>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</si>
  <si>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</si>
  <si>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</si>
  <si>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</si>
  <si>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</si>
  <si>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</si>
  <si>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</si>
  <si>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</si>
  <si>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</si>
  <si>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</si>
  <si>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</si>
  <si>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</si>
  <si>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</si>
  <si>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</si>
  <si>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</si>
  <si>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</si>
  <si>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</si>
  <si>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</si>
  <si>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</si>
  <si>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</si>
  <si>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</si>
  <si>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</si>
  <si>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</si>
  <si>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</si>
  <si>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</si>
  <si>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</si>
  <si>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</si>
  <si>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</si>
  <si>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</si>
  <si>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</si>
  <si>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</si>
  <si>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</si>
  <si>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</si>
  <si>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</si>
  <si>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</si>
  <si>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</si>
  <si>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</si>
  <si>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</si>
  <si>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</si>
  <si>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</si>
  <si>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</si>
  <si>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</si>
  <si>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</si>
  <si>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</si>
  <si>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</si>
  <si>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</si>
  <si>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</si>
  <si>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</si>
  <si>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</si>
  <si>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</si>
  <si>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</si>
  <si>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</si>
  <si>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</si>
  <si>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</si>
  <si>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</si>
  <si>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</si>
  <si>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</si>
  <si>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</si>
  <si>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</si>
  <si>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</si>
  <si>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</si>
  <si>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</si>
  <si>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</si>
  <si>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</si>
  <si>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</si>
  <si>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</si>
  <si>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</si>
  <si>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</si>
  <si>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</si>
  <si>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</si>
  <si>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</si>
  <si>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</si>
  <si>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</si>
  <si>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</si>
  <si>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</si>
  <si>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</si>
  <si>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</si>
  <si>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</si>
  <si>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</si>
  <si>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</si>
  <si>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</si>
  <si>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</si>
  <si>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</si>
  <si>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</si>
  <si>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</si>
  <si>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</si>
  <si>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</si>
  <si>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</si>
  <si>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</si>
  <si>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</si>
  <si>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</si>
  <si>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</si>
  <si>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</si>
  <si>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</si>
  <si>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</si>
  <si>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</si>
  <si>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</si>
  <si>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</si>
  <si>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</si>
  <si>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</si>
  <si>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</si>
  <si>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</si>
  <si>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</si>
  <si>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</si>
  <si>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</si>
  <si>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</si>
  <si>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</si>
  <si>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</si>
  <si>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</si>
  <si>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</si>
  <si>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</si>
  <si>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</si>
  <si>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</si>
  <si>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</si>
  <si>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</si>
  <si>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</si>
  <si>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</si>
  <si>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</si>
  <si>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</si>
  <si>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</si>
  <si>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</si>
  <si>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</si>
  <si>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</si>
  <si>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</si>
  <si>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</si>
  <si>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</si>
  <si>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</si>
  <si>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</si>
  <si>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</si>
  <si>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</si>
  <si>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</si>
  <si>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</si>
  <si>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</si>
  <si>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</si>
  <si>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</si>
  <si>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</si>
  <si>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</si>
  <si>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</si>
  <si>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</si>
  <si>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</si>
  <si>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</si>
  <si>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</si>
  <si>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</si>
  <si>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</si>
  <si>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</si>
  <si>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</si>
  <si>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</si>
  <si>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</si>
  <si>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</si>
  <si>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</si>
  <si>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</si>
  <si>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</si>
  <si>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</si>
  <si>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</si>
  <si>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</si>
  <si>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</si>
  <si>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</si>
  <si>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</si>
  <si>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</si>
  <si>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</si>
  <si>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</si>
  <si>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</si>
  <si>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</si>
  <si>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</si>
  <si>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</si>
  <si>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</si>
  <si>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</si>
  <si>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</si>
  <si>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</si>
  <si>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</si>
  <si>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</si>
  <si>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</si>
  <si>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</si>
  <si>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</si>
  <si>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</si>
  <si>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</si>
  <si>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</si>
  <si>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</si>
  <si>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</si>
  <si>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</si>
  <si>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</si>
  <si>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</si>
  <si>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</si>
  <si>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</si>
  <si>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</si>
  <si>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</si>
  <si>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</si>
  <si>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</si>
  <si>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</si>
  <si>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</si>
  <si>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</si>
  <si>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</si>
  <si>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</si>
  <si>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</si>
  <si>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</si>
  <si>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</si>
  <si>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</si>
  <si>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</si>
  <si>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</si>
  <si>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</si>
  <si>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</si>
  <si>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</si>
  <si>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</si>
  <si>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</si>
  <si>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</si>
  <si>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</si>
  <si>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</si>
  <si>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</si>
  <si>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</si>
  <si>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</si>
  <si>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</si>
  <si>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</si>
  <si>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</si>
  <si>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</si>
  <si>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</si>
  <si>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</si>
  <si>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</si>
  <si>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</si>
  <si>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</si>
  <si>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</si>
  <si>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</si>
  <si>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</si>
  <si>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</si>
  <si>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</si>
  <si>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</si>
  <si>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</si>
  <si>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</si>
  <si>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</si>
  <si>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</si>
  <si>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</si>
  <si>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</si>
  <si>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</si>
  <si>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</si>
  <si>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</si>
  <si>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</si>
  <si>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</si>
  <si>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</si>
  <si>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</si>
  <si>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</si>
  <si>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</si>
  <si>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</si>
  <si>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</si>
  <si>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</si>
  <si>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</si>
  <si>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</si>
  <si>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</si>
  <si>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</si>
  <si>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</si>
  <si>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</si>
  <si>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</si>
  <si>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</si>
  <si>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</si>
  <si>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</si>
  <si>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</si>
  <si>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</si>
  <si>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</si>
  <si>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</si>
  <si>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</si>
  <si>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</si>
  <si>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</si>
  <si>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</si>
  <si>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</si>
  <si>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</si>
  <si>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</si>
  <si>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</si>
  <si>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</si>
  <si>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</si>
  <si>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</si>
  <si>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</si>
  <si>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</si>
  <si>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</si>
  <si>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</si>
  <si>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</si>
  <si>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</si>
  <si>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</si>
  <si>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</si>
  <si>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</si>
  <si>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</si>
  <si>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</si>
  <si>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</si>
  <si>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</si>
  <si>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</si>
  <si>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</si>
  <si>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</si>
  <si>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</si>
  <si>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</si>
  <si>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</si>
  <si>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</si>
  <si>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</si>
  <si>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</si>
  <si>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</si>
  <si>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</si>
  <si>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</si>
  <si>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</si>
  <si>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</si>
  <si>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</si>
  <si>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</si>
  <si>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</si>
  <si>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</si>
  <si>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</si>
  <si>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</si>
  <si>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</si>
  <si>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</si>
  <si>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</si>
  <si>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</si>
  <si>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</si>
  <si>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</si>
  <si>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</si>
  <si>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</si>
  <si>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</si>
  <si>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</si>
  <si>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</si>
  <si>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</si>
  <si>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</si>
  <si>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</si>
  <si>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</si>
  <si>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</si>
  <si>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</si>
  <si>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</si>
  <si>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</si>
  <si>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</si>
  <si>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</si>
  <si>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</si>
  <si>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</si>
  <si>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</si>
  <si>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</si>
  <si>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</si>
  <si>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</si>
  <si>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</si>
  <si>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</si>
  <si>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</si>
  <si>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</si>
  <si>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</si>
  <si>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</si>
  <si>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</si>
  <si>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</si>
  <si>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</si>
  <si>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</si>
  <si>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</si>
  <si>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</si>
  <si>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</si>
  <si>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</si>
  <si>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</si>
  <si>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</si>
  <si>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</si>
  <si>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</si>
  <si>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</si>
  <si>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</si>
  <si>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</si>
  <si>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</si>
  <si>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</si>
  <si>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</si>
  <si>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</si>
  <si>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</si>
  <si>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</si>
  <si>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</si>
  <si>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</si>
  <si>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</si>
  <si>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</si>
  <si>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</si>
  <si>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</si>
  <si>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</si>
  <si>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</si>
  <si>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</si>
  <si>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</si>
  <si>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</si>
  <si>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</si>
  <si>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</si>
  <si>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</si>
  <si>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</si>
  <si>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</si>
  <si>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</si>
  <si>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</si>
  <si>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</si>
  <si>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</si>
  <si>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</si>
  <si>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</si>
  <si>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</si>
  <si>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</si>
  <si>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</si>
  <si>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</si>
  <si>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</si>
  <si>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</si>
  <si>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</si>
  <si>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</si>
  <si>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</si>
  <si>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</si>
  <si>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</si>
  <si>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</si>
  <si>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</si>
  <si>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</si>
  <si>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</si>
  <si>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</si>
  <si>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</si>
  <si>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</si>
  <si>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</si>
  <si>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</si>
  <si>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</si>
  <si>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</si>
  <si>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</si>
  <si>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</si>
  <si>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</si>
  <si>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</si>
  <si>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</si>
  <si>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</si>
  <si>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</si>
  <si>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</si>
  <si>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</si>
  <si>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</si>
  <si>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</si>
  <si>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</si>
  <si>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</si>
  <si>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</si>
  <si>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</si>
  <si>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</si>
  <si>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</si>
  <si>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</si>
  <si>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</si>
  <si>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</si>
  <si>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</si>
  <si>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</si>
  <si>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</si>
  <si>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</si>
  <si>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</si>
  <si>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</si>
  <si>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</si>
  <si>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</si>
  <si>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</si>
  <si>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</si>
  <si>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</si>
  <si>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</si>
  <si>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</si>
  <si>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</si>
  <si>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</si>
  <si>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</si>
  <si>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</si>
  <si>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</si>
  <si>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</si>
  <si>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</si>
  <si>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</si>
  <si>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</si>
  <si>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</si>
  <si>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</si>
  <si>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</si>
  <si>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</si>
  <si>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</si>
  <si>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</si>
  <si>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</si>
  <si>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</si>
  <si>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</si>
  <si>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</si>
  <si>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</si>
  <si>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</si>
  <si>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</si>
  <si>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</si>
  <si>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</si>
  <si>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</si>
  <si>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</si>
  <si>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</si>
  <si>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</si>
  <si>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</si>
  <si>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</si>
  <si>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</si>
  <si>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</si>
  <si>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</si>
  <si>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</si>
  <si>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</si>
  <si>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</si>
  <si>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</si>
  <si>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</si>
  <si>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</si>
  <si>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</si>
  <si>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</si>
  <si>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</si>
  <si>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</si>
  <si>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</si>
  <si>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</si>
  <si>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</si>
  <si>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</si>
  <si>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</si>
  <si>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</si>
  <si>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</si>
  <si>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</si>
  <si>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</si>
  <si>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</si>
  <si>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</si>
  <si>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</si>
  <si>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</si>
  <si>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</si>
  <si>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</si>
  <si>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</si>
  <si>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</si>
  <si>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</si>
  <si>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</si>
  <si>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</si>
  <si>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</si>
  <si>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</si>
  <si>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</si>
  <si>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</si>
  <si>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</si>
  <si>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</si>
  <si>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</si>
  <si>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</si>
  <si>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</si>
  <si>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</si>
  <si>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</si>
  <si>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</si>
  <si>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</si>
  <si>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</si>
  <si>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</si>
  <si>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</si>
  <si>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</si>
  <si>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</si>
  <si>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</si>
  <si>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</si>
  <si>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</si>
  <si>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</si>
  <si>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</si>
  <si>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</si>
  <si>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</si>
  <si>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</si>
  <si>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</si>
  <si>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</si>
  <si>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</si>
  <si>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</si>
  <si>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</si>
  <si>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</si>
  <si>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</si>
  <si>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</si>
  <si>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</si>
  <si>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</si>
  <si>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</si>
  <si>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</si>
  <si>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</si>
  <si>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</si>
  <si>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</si>
  <si>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</si>
  <si>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</si>
  <si>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</si>
  <si>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</si>
  <si>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</si>
  <si>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</si>
  <si>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</si>
  <si>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</si>
  <si>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</si>
  <si>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</si>
  <si>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</si>
  <si>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</si>
  <si>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</si>
  <si>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</si>
  <si>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</si>
  <si>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</si>
  <si>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</si>
  <si>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</si>
  <si>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</si>
  <si>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</si>
  <si>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</si>
  <si>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</si>
  <si>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</si>
  <si>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</si>
  <si>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</si>
  <si>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</si>
  <si>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</si>
  <si>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</si>
  <si>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</si>
  <si>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</si>
  <si>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</si>
  <si>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</si>
  <si>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</si>
  <si>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</si>
  <si>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</si>
  <si>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</si>
  <si>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</si>
  <si>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</si>
  <si>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</si>
  <si>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</si>
  <si>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</si>
  <si>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</si>
  <si>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</si>
  <si>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</si>
  <si>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</si>
  <si>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</si>
  <si>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</si>
  <si>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</si>
  <si>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</si>
  <si>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</si>
  <si>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</si>
  <si>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</si>
  <si>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</si>
  <si>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</si>
  <si>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</si>
  <si>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</si>
  <si>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</si>
  <si>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</si>
  <si>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</si>
  <si>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</si>
  <si>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</si>
  <si>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</si>
  <si>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</si>
  <si>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</si>
  <si>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</si>
  <si>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</si>
  <si>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</si>
  <si>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</si>
  <si>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</si>
  <si>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</si>
  <si>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</si>
  <si>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</si>
  <si>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</si>
  <si>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</si>
  <si>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</si>
  <si>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</si>
  <si>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</si>
  <si>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</si>
  <si>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</si>
  <si>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</si>
  <si>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</si>
  <si>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</si>
  <si>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</si>
  <si>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</si>
  <si>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</si>
  <si>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</si>
  <si>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</si>
  <si>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</si>
  <si>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</si>
  <si>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</si>
  <si>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</si>
  <si>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</si>
  <si>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</si>
  <si>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</si>
  <si>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</si>
  <si>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</si>
  <si>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</si>
  <si>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</si>
  <si>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</si>
  <si>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</si>
  <si>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</si>
  <si>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</si>
  <si>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</si>
  <si>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</si>
  <si>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</si>
  <si>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</si>
  <si>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</si>
  <si>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</si>
  <si>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</si>
  <si>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</si>
  <si>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</si>
  <si>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</si>
  <si>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</si>
  <si>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</si>
  <si>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</si>
  <si>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</si>
  <si>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</si>
  <si>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</si>
  <si>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</si>
  <si>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</si>
  <si>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</si>
  <si>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</si>
  <si>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</si>
  <si>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</si>
  <si>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</si>
  <si>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</si>
  <si>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</si>
  <si>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</si>
  <si>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</si>
  <si>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</si>
  <si>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</si>
  <si>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</si>
  <si>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</si>
  <si>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</si>
  <si>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</si>
  <si>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</si>
  <si>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</si>
  <si>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</si>
  <si>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</si>
  <si>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</si>
  <si>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</si>
  <si>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</si>
  <si>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</si>
  <si>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</si>
  <si>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</si>
  <si>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</si>
  <si>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</si>
  <si>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</si>
  <si>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</si>
  <si>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</si>
  <si>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</si>
  <si>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</si>
  <si>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</si>
  <si>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</si>
  <si>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</si>
  <si>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</si>
  <si>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</si>
  <si>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</si>
  <si>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</si>
  <si>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</si>
  <si>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</si>
  <si>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</si>
  <si>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</si>
  <si>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</si>
  <si>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</si>
  <si>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</si>
  <si>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</si>
  <si>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</si>
  <si>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</si>
  <si>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</si>
  <si>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</si>
  <si>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</si>
  <si>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</si>
  <si>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</si>
  <si>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</si>
  <si>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</si>
  <si>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</si>
  <si>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</si>
  <si>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</si>
  <si>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</si>
  <si>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</si>
  <si>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</si>
  <si>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</si>
  <si>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</si>
  <si>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</si>
  <si>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</si>
  <si>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</si>
  <si>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</si>
  <si>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</si>
  <si>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</si>
  <si>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</si>
  <si>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</si>
  <si>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</si>
  <si>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</si>
  <si>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</si>
  <si>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</si>
  <si>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</si>
  <si>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</si>
  <si>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</si>
  <si>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</si>
  <si>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</si>
  <si>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</si>
  <si>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</si>
  <si>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</si>
  <si>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</si>
  <si>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</si>
  <si>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</si>
  <si>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</si>
  <si>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</si>
  <si>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</si>
  <si>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</si>
  <si>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</si>
  <si>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</si>
  <si>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</si>
  <si>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</si>
  <si>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</si>
  <si>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</si>
  <si>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</si>
  <si>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</si>
  <si>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</si>
  <si>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</si>
  <si>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</si>
  <si>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</si>
  <si>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</si>
  <si>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</si>
  <si>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</si>
  <si>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</si>
  <si>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</si>
  <si>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</si>
  <si>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</si>
  <si>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</si>
  <si>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</si>
  <si>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</si>
  <si>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</si>
  <si>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</si>
  <si>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</si>
  <si>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</si>
  <si>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</si>
  <si>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</si>
  <si>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</si>
  <si>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</si>
  <si>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</si>
  <si>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</si>
  <si>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</si>
  <si>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</si>
  <si>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</si>
  <si>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</si>
  <si>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</si>
  <si>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</si>
  <si>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</si>
  <si>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</si>
  <si>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</si>
  <si>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</si>
  <si>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</si>
  <si>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</si>
  <si>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</si>
  <si>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</si>
  <si>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</si>
  <si>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</si>
  <si>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</si>
  <si>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</si>
  <si>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</si>
  <si>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</si>
  <si>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</si>
  <si>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</si>
  <si>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</si>
  <si>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</si>
  <si>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</si>
  <si>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</si>
  <si>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</si>
  <si>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</si>
  <si>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</si>
  <si>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</si>
  <si>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</si>
  <si>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</si>
  <si>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</si>
  <si>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</si>
  <si>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</si>
  <si>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</si>
  <si>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</si>
  <si>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</si>
  <si>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</si>
  <si>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</si>
  <si>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</si>
  <si>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</si>
  <si>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</si>
  <si>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</si>
  <si>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</si>
  <si>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</si>
  <si>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</si>
  <si>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</si>
  <si>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</si>
  <si>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</si>
  <si>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</si>
  <si>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</si>
  <si>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</si>
  <si>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</si>
  <si>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</si>
  <si>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</si>
  <si>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</si>
  <si>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</si>
  <si>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</si>
  <si>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</si>
  <si>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</si>
  <si>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</si>
  <si>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</si>
  <si>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</si>
  <si>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</si>
  <si>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</si>
  <si>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</si>
  <si>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</si>
  <si>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</si>
  <si>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</si>
  <si>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</si>
  <si>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</si>
  <si>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</si>
  <si>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</si>
  <si>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</si>
  <si>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</si>
  <si>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</si>
  <si>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</si>
  <si>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</si>
  <si>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</si>
  <si>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</si>
  <si>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</si>
  <si>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</si>
  <si>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</si>
  <si>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</si>
  <si>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</si>
  <si>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</si>
  <si>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</si>
  <si>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</si>
  <si>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</si>
  <si>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</si>
  <si>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</si>
  <si>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</si>
  <si>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</si>
  <si>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</si>
  <si>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</si>
  <si>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</si>
  <si>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</si>
  <si>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</si>
  <si>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</si>
  <si>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</si>
  <si>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</si>
  <si>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</si>
  <si>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</si>
  <si>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</si>
  <si>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</si>
  <si>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</si>
  <si>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</si>
  <si>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</si>
  <si>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</si>
  <si>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</si>
  <si>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</si>
  <si>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</si>
  <si>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</si>
  <si>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</si>
  <si>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</si>
  <si>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</si>
  <si>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</si>
  <si>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</si>
  <si>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</si>
  <si>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</si>
  <si>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</si>
  <si>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</si>
  <si>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</si>
  <si>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</si>
  <si>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</si>
  <si>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</si>
  <si>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</si>
  <si>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</si>
  <si>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</si>
  <si>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</si>
  <si>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</si>
  <si>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</si>
  <si>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</si>
  <si>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</si>
  <si>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</si>
  <si>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</si>
  <si>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</si>
  <si>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</si>
  <si>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</si>
  <si>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</si>
  <si>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</si>
  <si>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</si>
  <si>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</si>
  <si>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</si>
  <si>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</si>
  <si>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</si>
  <si>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</si>
  <si>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</si>
  <si>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</si>
  <si>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</si>
  <si>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</si>
  <si>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</si>
  <si>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</si>
  <si>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</si>
  <si>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</si>
  <si>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</si>
  <si>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</si>
  <si>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</si>
  <si>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</si>
  <si>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</si>
  <si>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</si>
  <si>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</si>
  <si>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</si>
  <si>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</si>
  <si>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</si>
  <si>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</si>
  <si>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</si>
  <si>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</si>
  <si>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</si>
  <si>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</si>
  <si>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</si>
  <si>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</si>
  <si>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</si>
  <si>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</si>
  <si>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</si>
  <si>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</si>
  <si>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</si>
  <si>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</si>
  <si>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</si>
  <si>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</si>
  <si>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</si>
  <si>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</si>
  <si>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</si>
  <si>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</si>
  <si>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</si>
  <si>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</si>
  <si>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</si>
  <si>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</si>
  <si>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</si>
  <si>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</si>
  <si>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</si>
  <si>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</si>
  <si>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</si>
  <si>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</si>
  <si>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</si>
  <si>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</si>
  <si>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</si>
  <si>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</si>
  <si>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</si>
  <si>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</si>
  <si>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</si>
  <si>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</si>
  <si>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</si>
  <si>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</si>
  <si>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</si>
  <si>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</si>
  <si>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</si>
  <si>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</si>
  <si>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</si>
  <si>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</si>
  <si>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</si>
  <si>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</si>
  <si>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</si>
  <si>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</si>
  <si>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</si>
  <si>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</si>
  <si>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</si>
  <si>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</si>
  <si>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</si>
  <si>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</si>
  <si>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</si>
  <si>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</si>
  <si>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</si>
  <si>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</si>
  <si>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</si>
  <si>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</si>
  <si>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</si>
  <si>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</si>
  <si>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</si>
  <si>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</si>
  <si>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</si>
  <si>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</si>
  <si>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</si>
  <si>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</si>
  <si>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</si>
  <si>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</si>
  <si>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</si>
  <si>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</si>
  <si>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</si>
  <si>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</si>
  <si>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</si>
  <si>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</si>
  <si>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</si>
  <si>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</si>
  <si>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</si>
  <si>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</si>
  <si>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</si>
  <si>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</si>
  <si>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</si>
  <si>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</si>
  <si>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</si>
  <si>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</si>
  <si>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</si>
  <si>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</si>
  <si>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</si>
  <si>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</si>
  <si>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</si>
  <si>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</si>
  <si>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</si>
  <si>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</si>
  <si>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</si>
  <si>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</si>
  <si>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</si>
  <si>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</si>
  <si>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</si>
  <si>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</si>
  <si>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</si>
  <si>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</si>
  <si>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</si>
  <si>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</si>
  <si>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</si>
  <si>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</si>
  <si>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</si>
  <si>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</si>
  <si>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</si>
  <si>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</si>
  <si>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</si>
  <si>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</si>
  <si>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</si>
  <si>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</si>
  <si>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</si>
  <si>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</si>
  <si>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</si>
  <si>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</si>
  <si>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</si>
  <si>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</si>
  <si>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</si>
  <si>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</si>
  <si>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</si>
  <si>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</si>
  <si>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</si>
  <si>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</si>
  <si>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</si>
  <si>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</si>
  <si>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</si>
  <si>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</si>
  <si>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</si>
  <si>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</si>
  <si>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</si>
  <si>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</si>
  <si>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</si>
  <si>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</si>
  <si>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</si>
  <si>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</si>
  <si>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</si>
  <si>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</si>
  <si>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</si>
  <si>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</si>
  <si>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</si>
  <si>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</si>
  <si>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</si>
  <si>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</si>
  <si>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</si>
  <si>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</si>
  <si>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</si>
  <si>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</si>
  <si>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</si>
  <si>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</si>
  <si>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</si>
  <si>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</si>
  <si>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</si>
  <si>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</si>
  <si>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</si>
  <si>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</si>
  <si>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</si>
  <si>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</si>
  <si>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</si>
  <si>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</si>
  <si>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</si>
  <si>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</si>
  <si>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</si>
  <si>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</si>
  <si>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</si>
  <si>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</si>
  <si>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</si>
  <si>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</si>
  <si>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</si>
  <si>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</si>
  <si>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</si>
  <si>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</si>
  <si>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</si>
  <si>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</si>
  <si>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</si>
  <si>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</si>
  <si>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</si>
  <si>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</si>
  <si>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</si>
  <si>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</si>
  <si>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</si>
  <si>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</si>
  <si>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</si>
  <si>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</si>
  <si>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</si>
  <si>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</si>
  <si>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</si>
  <si>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</si>
  <si>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</si>
  <si>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</si>
  <si>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</si>
  <si>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</si>
  <si>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</si>
  <si>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</si>
  <si>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</si>
  <si>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</si>
  <si>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</si>
  <si>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</si>
  <si>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</si>
  <si>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</si>
  <si>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</si>
  <si>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</si>
  <si>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</si>
  <si>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</si>
  <si>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</si>
  <si>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</si>
  <si>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</si>
  <si>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</si>
  <si>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</si>
  <si>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</si>
  <si>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</si>
  <si>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</si>
  <si>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</si>
  <si>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</si>
  <si>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</si>
  <si>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</si>
  <si>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</si>
  <si>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</si>
  <si>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</si>
  <si>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</si>
  <si>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</si>
  <si>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</si>
  <si>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</si>
  <si>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</si>
  <si>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</si>
  <si>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</si>
  <si>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</si>
  <si>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</si>
  <si>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</si>
  <si>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</si>
  <si>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</si>
  <si>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</si>
  <si>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</si>
  <si>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</si>
  <si>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</si>
  <si>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</si>
  <si>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</si>
  <si>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</si>
  <si>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</si>
  <si>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</si>
  <si>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</si>
  <si>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</si>
  <si>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</si>
  <si>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</si>
  <si>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</si>
  <si>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</si>
  <si>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</si>
  <si>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</si>
  <si>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</si>
  <si>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</si>
  <si>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</si>
  <si>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</si>
  <si>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</si>
  <si>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</si>
  <si>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</si>
  <si>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</si>
  <si>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</si>
  <si>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</si>
  <si>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</si>
  <si>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</si>
  <si>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</si>
  <si>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</si>
  <si>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</si>
  <si>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</si>
  <si>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</si>
  <si>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</si>
  <si>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</si>
  <si>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</si>
  <si>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</si>
  <si>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</si>
  <si>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</si>
  <si>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</si>
  <si>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</si>
  <si>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</si>
  <si>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</si>
  <si>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</si>
  <si>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</si>
  <si>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</si>
  <si>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</si>
  <si>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</si>
  <si>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</si>
  <si>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</si>
  <si>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</si>
  <si>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</si>
  <si>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</si>
  <si>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</si>
  <si>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</si>
  <si>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</si>
  <si>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</si>
  <si>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</si>
  <si>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</si>
  <si>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</si>
  <si>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</si>
  <si>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</si>
  <si>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</si>
  <si>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</si>
  <si>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</si>
  <si>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</si>
  <si>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</si>
  <si>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</si>
  <si>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</si>
  <si>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</si>
  <si>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</si>
  <si>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</si>
  <si>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</si>
  <si>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</si>
  <si>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</si>
  <si>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</si>
  <si>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</si>
  <si>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</si>
  <si>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</si>
  <si>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</si>
  <si>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</si>
  <si>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</si>
  <si>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</si>
  <si>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</si>
  <si>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</si>
  <si>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</si>
  <si>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</si>
  <si>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</si>
  <si>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</si>
  <si>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</si>
  <si>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</si>
  <si>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</si>
  <si>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</si>
  <si>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</si>
  <si>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</si>
  <si>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</si>
  <si>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</si>
  <si>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</si>
  <si>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</si>
  <si>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</si>
  <si>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</si>
  <si>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</si>
  <si>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</si>
  <si>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</si>
  <si>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</si>
  <si>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</si>
  <si>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</si>
  <si>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</si>
  <si>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</si>
  <si>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</si>
  <si>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</si>
  <si>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</si>
  <si>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</si>
  <si>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</si>
  <si>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</si>
  <si>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</si>
  <si>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</si>
  <si>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</si>
  <si>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</si>
  <si>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</si>
  <si>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</si>
  <si>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</si>
  <si>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</si>
  <si>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</si>
  <si>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</si>
  <si>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</si>
  <si>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</si>
  <si>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</si>
  <si>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</si>
  <si>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</si>
  <si>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</si>
  <si>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</si>
  <si>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</si>
  <si>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</si>
  <si>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</si>
  <si>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</si>
  <si>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</si>
  <si>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</si>
  <si>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</si>
  <si>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</si>
  <si>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</si>
  <si>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</si>
  <si>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</si>
  <si>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</si>
  <si>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</si>
  <si>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</si>
  <si>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</si>
  <si>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</si>
  <si>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</si>
  <si>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</si>
  <si>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</si>
  <si>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</si>
  <si>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</si>
  <si>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</si>
  <si>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</si>
  <si>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</si>
  <si>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</si>
  <si>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</si>
  <si>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</si>
  <si>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</si>
  <si>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</si>
  <si>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</si>
  <si>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</si>
  <si>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</si>
  <si>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</si>
  <si>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</si>
  <si>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</si>
  <si>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</si>
  <si>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</si>
  <si>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</si>
  <si>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</si>
  <si>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</si>
  <si>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</si>
  <si>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</si>
  <si>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</si>
  <si>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</si>
  <si>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</si>
  <si>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</si>
  <si>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</si>
  <si>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</si>
  <si>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</si>
  <si>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</si>
  <si>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</si>
  <si>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</si>
  <si>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</si>
  <si>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</si>
  <si>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</si>
  <si>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</si>
  <si>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</si>
  <si>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</si>
  <si>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</si>
  <si>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</si>
  <si>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</si>
  <si>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</si>
  <si>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</si>
  <si>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</si>
  <si>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</si>
  <si>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</si>
  <si>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</si>
  <si>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</si>
  <si>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</si>
  <si>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</si>
  <si>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</si>
  <si>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</si>
  <si>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</si>
  <si>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</si>
  <si>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</si>
  <si>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</si>
  <si>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</si>
  <si>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</si>
  <si>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</si>
  <si>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</si>
  <si>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</si>
  <si>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</si>
  <si>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</si>
  <si>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</si>
  <si>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</si>
  <si>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</si>
  <si>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</si>
  <si>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</si>
  <si>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</si>
  <si>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</si>
  <si>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</si>
  <si>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</si>
  <si>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</si>
  <si>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</si>
  <si>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</si>
  <si>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</si>
  <si>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</si>
  <si>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</si>
  <si>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</si>
  <si>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</si>
  <si>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</si>
  <si>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</si>
  <si>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</si>
  <si>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</si>
  <si>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</si>
  <si>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</si>
  <si>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</si>
  <si>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</si>
  <si>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</si>
  <si>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</si>
  <si>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</si>
  <si>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</si>
  <si>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</si>
  <si>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</si>
  <si>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</si>
  <si>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</si>
  <si>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</si>
  <si>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</si>
  <si>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</si>
  <si>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</si>
  <si>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</si>
  <si>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</si>
  <si>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</si>
  <si>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</si>
  <si>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</si>
  <si>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</si>
  <si>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</si>
  <si>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</si>
  <si>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</si>
  <si>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</si>
  <si>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</si>
  <si>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</si>
  <si>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</si>
  <si>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</si>
  <si>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</si>
  <si>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</si>
  <si>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</si>
  <si>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</si>
  <si>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</si>
  <si>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</si>
  <si>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</si>
  <si>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</si>
  <si>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</si>
  <si>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</si>
  <si>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</si>
  <si>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</si>
  <si>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</si>
  <si>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</si>
  <si>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</si>
  <si>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</si>
  <si>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</si>
  <si>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</si>
  <si>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</si>
  <si>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</si>
  <si>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</si>
  <si>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</si>
  <si>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</si>
  <si>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</si>
  <si>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</si>
  <si>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</si>
  <si>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</si>
  <si>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</si>
  <si>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</si>
  <si>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</si>
  <si>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</si>
  <si>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</si>
  <si>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</si>
  <si>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</si>
  <si>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</si>
  <si>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</si>
  <si>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</si>
  <si>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</si>
  <si>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</si>
  <si>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</si>
  <si>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</si>
  <si>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</si>
  <si>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</si>
  <si>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</si>
  <si>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</si>
  <si>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</si>
  <si>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</si>
  <si>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</si>
  <si>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</si>
  <si>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</si>
  <si>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</si>
  <si>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</si>
  <si>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</si>
  <si>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</si>
  <si>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</si>
  <si>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</si>
  <si>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</si>
  <si>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</si>
  <si>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</si>
  <si>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</si>
  <si>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</si>
  <si>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</si>
  <si>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</si>
  <si>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</si>
  <si>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</si>
  <si>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</si>
  <si>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</si>
  <si>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</si>
  <si>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</si>
  <si>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</si>
  <si>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</si>
  <si>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</si>
  <si>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</si>
  <si>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</si>
  <si>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</si>
  <si>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</si>
  <si>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</si>
  <si>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</si>
  <si>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</si>
  <si>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</si>
  <si>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</si>
  <si>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</si>
  <si>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</si>
  <si>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</si>
  <si>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</si>
  <si>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</si>
  <si>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</si>
  <si>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</si>
  <si>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</si>
  <si>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</si>
  <si>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</si>
  <si>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</si>
  <si>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</si>
  <si>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</si>
  <si>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</si>
  <si>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</si>
  <si>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</si>
  <si>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</si>
  <si>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</si>
  <si>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</si>
  <si>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</si>
  <si>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</si>
  <si>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</si>
  <si>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</si>
  <si>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</si>
  <si>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</si>
  <si>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</si>
  <si>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</si>
  <si>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</si>
  <si>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</si>
  <si>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</si>
  <si>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</si>
  <si>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</si>
  <si>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</si>
  <si>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</si>
  <si>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</si>
  <si>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</si>
  <si>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</si>
  <si>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</si>
  <si>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</si>
  <si>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</si>
  <si>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</si>
  <si>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</si>
  <si>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</si>
  <si>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</si>
  <si>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</si>
  <si>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</si>
  <si>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</si>
  <si>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</si>
  <si>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</si>
  <si>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</si>
  <si>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</si>
  <si>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</si>
  <si>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</si>
  <si>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</si>
  <si>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</si>
  <si>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</si>
  <si>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</si>
  <si>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</si>
  <si>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</si>
  <si>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</si>
  <si>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</si>
  <si>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</si>
  <si>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</si>
  <si>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</si>
  <si>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</si>
  <si>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</si>
  <si>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</si>
  <si>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</si>
  <si>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</si>
  <si>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</si>
  <si>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</si>
  <si>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</si>
  <si>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</si>
  <si>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</si>
  <si>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</si>
  <si>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</si>
  <si>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</si>
  <si>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</si>
  <si>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</si>
  <si>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</si>
  <si>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</si>
  <si>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</si>
  <si>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</si>
  <si>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</si>
  <si>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</si>
  <si>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</si>
  <si>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</si>
  <si>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</si>
  <si>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</si>
  <si>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</si>
  <si>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</si>
  <si>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</si>
  <si>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</si>
  <si>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</si>
  <si>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</si>
  <si>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</si>
  <si>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</si>
  <si>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</si>
  <si>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</si>
  <si>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</si>
  <si>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</si>
  <si>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</si>
  <si>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</si>
  <si>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</si>
  <si>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</si>
  <si>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</si>
  <si>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</si>
  <si>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</si>
  <si>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</si>
  <si>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</si>
  <si>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</si>
  <si>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</si>
  <si>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</si>
  <si>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</si>
  <si>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</si>
  <si>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</si>
  <si>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</si>
  <si>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</si>
  <si>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</si>
  <si>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</si>
  <si>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</si>
  <si>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</si>
  <si>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</si>
  <si>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</si>
  <si>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</si>
  <si>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</si>
  <si>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</si>
  <si>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</si>
  <si>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</si>
  <si>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</si>
  <si>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</si>
  <si>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</si>
  <si>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</si>
  <si>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</si>
  <si>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</si>
  <si>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</si>
  <si>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</si>
  <si>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</si>
  <si>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</si>
  <si>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</si>
  <si>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</si>
  <si>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</si>
  <si>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</si>
  <si>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</si>
  <si>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</si>
  <si>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</si>
  <si>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</si>
  <si>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</si>
  <si>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</si>
  <si>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</si>
  <si>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</si>
  <si>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</si>
  <si>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</si>
  <si>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</si>
  <si>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</si>
  <si>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</si>
  <si>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</si>
  <si>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</si>
  <si>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</si>
  <si>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</si>
  <si>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</si>
  <si>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</si>
  <si>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</si>
  <si>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</si>
  <si>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</si>
  <si>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</si>
  <si>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</si>
  <si>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</si>
  <si>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</si>
  <si>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</si>
  <si>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</si>
  <si>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</si>
  <si>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</si>
  <si>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</si>
  <si>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</si>
  <si>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</si>
  <si>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</si>
  <si>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</si>
  <si>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</si>
  <si>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</si>
  <si>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</si>
  <si>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</si>
  <si>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</si>
  <si>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</si>
  <si>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</si>
  <si>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</si>
  <si>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</si>
  <si>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</si>
  <si>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</si>
  <si>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</si>
  <si>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</si>
  <si>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</si>
  <si>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</si>
  <si>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</si>
  <si>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</si>
  <si>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</si>
  <si>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</si>
  <si>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</si>
  <si>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</si>
  <si>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</si>
  <si>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</si>
  <si>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</si>
  <si>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</si>
  <si>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</si>
  <si>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</si>
  <si>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</si>
  <si>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</si>
  <si>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</si>
  <si>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</si>
  <si>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</si>
  <si>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</si>
  <si>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</si>
  <si>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</si>
  <si>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</si>
  <si>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</si>
  <si>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</si>
  <si>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</si>
  <si>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</si>
  <si>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</si>
  <si>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</si>
  <si>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</si>
  <si>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</si>
  <si>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</si>
  <si>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</si>
  <si>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</si>
  <si>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</si>
  <si>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</si>
  <si>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</si>
  <si>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</si>
  <si>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</si>
  <si>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</si>
  <si>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</si>
  <si>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</si>
  <si>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</si>
  <si>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</si>
  <si>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</si>
  <si>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</si>
  <si>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</si>
  <si>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</si>
  <si>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</si>
  <si>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</si>
  <si>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</si>
  <si>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</si>
  <si>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</si>
  <si>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</si>
  <si>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</si>
  <si>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</si>
  <si>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</si>
  <si>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</si>
  <si>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</si>
  <si>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</si>
  <si>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</si>
  <si>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</si>
  <si>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</si>
  <si>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</si>
  <si>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</si>
  <si>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</si>
  <si>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</si>
  <si>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</si>
  <si>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</si>
  <si>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</si>
  <si>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</si>
  <si>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</si>
  <si>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</si>
  <si>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</si>
  <si>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</si>
  <si>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</si>
  <si>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</si>
  <si>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</si>
  <si>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</si>
  <si>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</si>
  <si>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</si>
  <si>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</si>
  <si>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</si>
  <si>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</si>
  <si>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</si>
  <si>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</si>
  <si>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</si>
  <si>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</si>
  <si>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</si>
  <si>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</si>
  <si>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</si>
  <si>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</si>
  <si>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</si>
  <si>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</si>
  <si>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</si>
  <si>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</si>
  <si>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</si>
  <si>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</si>
  <si>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</si>
  <si>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</si>
  <si>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</si>
  <si>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</si>
  <si>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</si>
  <si>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</si>
  <si>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</si>
  <si>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</si>
  <si>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</si>
  <si>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</si>
  <si>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</si>
  <si>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</si>
  <si>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</si>
  <si>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</si>
  <si>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</si>
  <si>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</si>
  <si>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</si>
  <si>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</si>
  <si>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</si>
  <si>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</si>
  <si>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</si>
  <si>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</si>
  <si>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</si>
  <si>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</si>
  <si>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</si>
  <si>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</si>
  <si>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</si>
  <si>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</si>
  <si>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</si>
  <si>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</si>
  <si>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</si>
  <si>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</si>
  <si>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</si>
  <si>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</si>
  <si>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</si>
  <si>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</si>
  <si>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</si>
  <si>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</si>
  <si>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</si>
  <si>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</si>
  <si>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</si>
  <si>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</si>
  <si>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</si>
  <si>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</si>
  <si>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</si>
  <si>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</si>
  <si>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</si>
  <si>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</si>
  <si>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</si>
  <si>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</si>
  <si>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</si>
  <si>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</si>
  <si>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</si>
  <si>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</si>
  <si>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</si>
  <si>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</si>
  <si>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</si>
  <si>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</si>
  <si>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</si>
  <si>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</si>
  <si>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</si>
  <si>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</si>
  <si>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</si>
  <si>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</si>
  <si>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</si>
  <si>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</si>
  <si>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</si>
  <si>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</si>
  <si>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</si>
  <si>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</si>
  <si>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</si>
  <si>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</si>
  <si>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</si>
  <si>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</si>
  <si>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</si>
  <si>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</si>
  <si>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</si>
  <si>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</si>
  <si>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</si>
  <si>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</si>
  <si>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</si>
  <si>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</si>
  <si>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</si>
  <si>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</si>
  <si>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</si>
  <si>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</si>
  <si>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</si>
  <si>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</si>
  <si>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</si>
  <si>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</si>
  <si>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</si>
  <si>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</si>
  <si>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</si>
  <si>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</si>
  <si>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</si>
  <si>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</si>
  <si>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</si>
  <si>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</si>
  <si>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</si>
  <si>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</si>
  <si>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</si>
  <si>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</si>
  <si>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</si>
  <si>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</si>
  <si>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</si>
  <si>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</si>
  <si>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</si>
  <si>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</si>
  <si>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</si>
  <si>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</si>
  <si>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</si>
  <si>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</si>
  <si>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</si>
  <si>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</si>
  <si>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</si>
  <si>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</si>
  <si>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</si>
  <si>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</si>
  <si>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</si>
  <si>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</si>
  <si>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</si>
  <si>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</si>
  <si>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</si>
  <si>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</si>
  <si>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</si>
  <si>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</si>
  <si>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</si>
  <si>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</si>
  <si>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</si>
  <si>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</si>
  <si>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</si>
  <si>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</si>
  <si>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</si>
  <si>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</si>
  <si>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</si>
  <si>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</si>
  <si>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</si>
  <si>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</si>
  <si>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</si>
  <si>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</si>
  <si>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</si>
  <si>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</si>
  <si>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</si>
  <si>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</si>
  <si>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</si>
  <si>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</si>
  <si>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</si>
  <si>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</si>
  <si>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</si>
  <si>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</si>
  <si>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</si>
  <si>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</si>
  <si>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</si>
  <si>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</si>
  <si>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</si>
  <si>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</si>
  <si>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</si>
  <si>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</si>
  <si>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</si>
  <si>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</si>
  <si>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</si>
  <si>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</si>
  <si>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</si>
  <si>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</si>
  <si>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</si>
  <si>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</si>
  <si>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</si>
  <si>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</si>
  <si>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</si>
  <si>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</si>
  <si>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</si>
  <si>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</si>
  <si>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</si>
  <si>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</si>
  <si>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</si>
  <si>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</si>
  <si>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</si>
  <si>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</si>
  <si>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</si>
  <si>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</si>
  <si>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</si>
  <si>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</si>
  <si>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</si>
  <si>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</si>
  <si>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</si>
  <si>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</si>
  <si>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</si>
  <si>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</si>
  <si>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</si>
  <si>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</si>
  <si>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</si>
  <si>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</si>
  <si>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</si>
  <si>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</si>
  <si>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</si>
  <si>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</si>
  <si>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</si>
  <si>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</si>
  <si>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</si>
  <si>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</si>
  <si>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</si>
  <si>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</si>
  <si>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</si>
  <si>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</si>
  <si>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</si>
  <si>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</si>
  <si>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</si>
  <si>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</si>
  <si>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</si>
  <si>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</si>
  <si>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</si>
  <si>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</si>
  <si>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</si>
  <si>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</si>
  <si>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</si>
  <si>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</si>
  <si>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</si>
  <si>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</si>
  <si>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</si>
  <si>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</si>
  <si>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</si>
  <si>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</si>
  <si>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</si>
  <si>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</si>
  <si>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</si>
  <si>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</si>
  <si>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</si>
  <si>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</si>
  <si>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</si>
  <si>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</si>
  <si>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</si>
  <si>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</si>
  <si>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</si>
  <si>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</si>
  <si>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</si>
  <si>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</si>
  <si>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</si>
  <si>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</si>
  <si>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</si>
  <si>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</si>
  <si>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</si>
  <si>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</si>
  <si>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</si>
  <si>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</si>
  <si>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</si>
  <si>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</si>
  <si>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</si>
  <si>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</si>
  <si>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</si>
  <si>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</si>
  <si>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</si>
  <si>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</si>
  <si>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</si>
  <si>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</si>
  <si>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</si>
  <si>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</si>
  <si>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</si>
  <si>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</si>
  <si>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</si>
  <si>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</si>
  <si>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</si>
  <si>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</si>
  <si>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</si>
  <si>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</si>
  <si>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</si>
  <si>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</si>
  <si>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</si>
  <si>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</si>
  <si>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</si>
  <si>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</si>
  <si>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</si>
  <si>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</si>
  <si>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</si>
  <si>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</si>
  <si>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</si>
  <si>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</si>
  <si>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</si>
  <si>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</si>
  <si>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</si>
  <si>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</si>
  <si>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</si>
  <si>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</si>
  <si>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</si>
  <si>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</si>
  <si>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</si>
  <si>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</si>
  <si>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</si>
  <si>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</si>
  <si>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</si>
  <si>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</si>
  <si>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</si>
  <si>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</si>
  <si>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</si>
  <si>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</si>
  <si>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</si>
  <si>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</si>
  <si>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</si>
  <si>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</si>
  <si>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</si>
  <si>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</si>
  <si>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</si>
  <si>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</si>
  <si>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</si>
  <si>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</si>
  <si>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</si>
  <si>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</si>
  <si>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</si>
  <si>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</si>
  <si>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</si>
  <si>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</si>
  <si>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</si>
  <si>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</si>
  <si>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</si>
  <si>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</si>
  <si>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</si>
  <si>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</si>
  <si>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</si>
  <si>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</si>
  <si>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</si>
  <si>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</si>
  <si>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</si>
  <si>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</si>
  <si>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</si>
  <si>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</si>
  <si>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</si>
  <si>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</si>
  <si>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</si>
  <si>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</si>
  <si>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</si>
  <si>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</si>
  <si>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</si>
  <si>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</si>
  <si>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</si>
  <si>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</si>
  <si>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</si>
  <si>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</si>
  <si>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</si>
  <si>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</si>
  <si>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</si>
  <si>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</si>
  <si>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</si>
  <si>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</si>
  <si>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</si>
  <si>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</si>
  <si>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</si>
  <si>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</si>
  <si>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</si>
  <si>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</si>
  <si>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</si>
  <si>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</si>
  <si>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</si>
  <si>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</si>
  <si>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</si>
  <si>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</si>
  <si>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</si>
  <si>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</si>
  <si>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</si>
  <si>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</si>
  <si>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</si>
  <si>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</si>
  <si>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</si>
  <si>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</si>
  <si>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</si>
  <si>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</si>
  <si>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</si>
  <si>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</si>
  <si>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</si>
  <si>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</si>
  <si>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</si>
  <si>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</si>
  <si>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</si>
  <si>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</si>
  <si>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</si>
  <si>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</si>
  <si>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</si>
  <si>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</si>
  <si>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</si>
  <si>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</si>
  <si>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</si>
  <si>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</si>
  <si>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</si>
  <si>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</si>
  <si>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</si>
  <si>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</si>
  <si>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</si>
  <si>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</si>
  <si>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</si>
  <si>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</si>
  <si>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</si>
  <si>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</si>
  <si>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</si>
  <si>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</si>
  <si>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</si>
  <si>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</si>
  <si>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</si>
  <si>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</si>
  <si>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</si>
  <si>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</si>
  <si>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</si>
  <si>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</si>
  <si>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</si>
  <si>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</si>
  <si>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</si>
  <si>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</si>
  <si>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</si>
  <si>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</si>
  <si>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</si>
  <si>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</si>
  <si>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</si>
  <si>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</si>
  <si>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</si>
  <si>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</si>
  <si>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</si>
  <si>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</si>
  <si>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</si>
  <si>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</si>
  <si>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</si>
  <si>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</si>
  <si>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</si>
  <si>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</si>
  <si>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</si>
  <si>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</si>
  <si>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</si>
  <si>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</si>
  <si>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</si>
  <si>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</si>
  <si>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</si>
  <si>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</si>
  <si>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</si>
  <si>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</si>
  <si>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</si>
  <si>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</si>
  <si>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</si>
  <si>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</si>
  <si>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</si>
  <si>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</si>
  <si>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</si>
  <si>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</si>
  <si>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</si>
  <si>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</si>
  <si>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</si>
  <si>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</si>
  <si>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</si>
  <si>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</si>
  <si>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</si>
  <si>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</si>
  <si>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</si>
  <si>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</si>
  <si>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</si>
  <si>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</si>
  <si>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</si>
  <si>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</si>
  <si>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</si>
  <si>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</si>
  <si>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</si>
  <si>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</si>
  <si>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</si>
  <si>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</si>
  <si>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</si>
  <si>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</si>
  <si>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</si>
  <si>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</si>
  <si>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</si>
  <si>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</si>
  <si>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</si>
  <si>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</si>
  <si>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</si>
  <si>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</si>
  <si>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</si>
  <si>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</si>
  <si>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</si>
  <si>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</si>
  <si>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</si>
  <si>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</si>
  <si>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</si>
  <si>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</si>
  <si>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</si>
  <si>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</si>
  <si>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</si>
  <si>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</si>
  <si>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</si>
  <si>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</si>
  <si>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</si>
  <si>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</si>
  <si>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</si>
  <si>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</si>
  <si>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</si>
  <si>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</si>
  <si>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</si>
  <si>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</si>
  <si>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</si>
  <si>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</si>
  <si>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</si>
  <si>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</si>
  <si>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</si>
  <si>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</si>
  <si>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</si>
  <si>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</si>
  <si>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</si>
  <si>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</si>
  <si>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</si>
  <si>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</si>
  <si>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</si>
  <si>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</si>
  <si>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</si>
  <si>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</si>
  <si>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</si>
  <si>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</si>
  <si>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</si>
  <si>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</si>
  <si>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</si>
  <si>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</si>
  <si>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</si>
  <si>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</si>
  <si>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</si>
  <si>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</si>
  <si>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</si>
  <si>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</si>
  <si>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</si>
  <si>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</si>
  <si>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</si>
  <si>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</si>
  <si>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</si>
  <si>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</si>
  <si>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</si>
  <si>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</si>
  <si>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</si>
  <si>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</si>
  <si>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</si>
  <si>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</si>
  <si>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</si>
  <si>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</si>
  <si>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</si>
  <si>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</si>
  <si>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</si>
  <si>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</si>
  <si>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</si>
  <si>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</si>
  <si>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</si>
  <si>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</si>
  <si>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</si>
  <si>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</si>
  <si>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</si>
  <si>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</si>
  <si>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</si>
  <si>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</si>
  <si>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</si>
  <si>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</si>
  <si>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</si>
  <si>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</si>
  <si>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</si>
  <si>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</si>
  <si>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</si>
  <si>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</si>
  <si>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</si>
  <si>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</si>
  <si>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</si>
  <si>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</si>
  <si>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</si>
  <si>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</si>
  <si>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</si>
  <si>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</si>
  <si>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</si>
  <si>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</si>
  <si>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</si>
  <si>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</si>
  <si>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</si>
  <si>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</si>
  <si>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</si>
  <si>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</si>
  <si>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</si>
  <si>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</si>
  <si>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</si>
  <si>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</si>
  <si>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</si>
  <si>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</si>
  <si>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</si>
  <si>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</si>
  <si>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</si>
  <si>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</si>
  <si>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</si>
  <si>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</si>
  <si>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</si>
  <si>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</si>
  <si>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</si>
  <si>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</si>
  <si>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</si>
  <si>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</si>
  <si>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</si>
  <si>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</si>
  <si>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</si>
  <si>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</si>
  <si>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</si>
  <si>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</si>
  <si>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</si>
  <si>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</si>
  <si>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</si>
  <si>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</si>
  <si>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</si>
  <si>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</si>
  <si>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</si>
  <si>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</si>
  <si>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</si>
  <si>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</si>
  <si>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</si>
  <si>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</si>
  <si>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</si>
  <si>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</si>
  <si>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</si>
  <si>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</si>
  <si>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</si>
  <si>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</si>
  <si>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</si>
  <si>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</si>
  <si>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</si>
  <si>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</si>
  <si>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</si>
  <si>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</si>
  <si>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</si>
  <si>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</si>
  <si>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</si>
  <si>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</si>
  <si>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</si>
  <si>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</si>
  <si>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</si>
  <si>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</si>
  <si>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</si>
  <si>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</si>
  <si>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</si>
  <si>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</si>
  <si>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</si>
  <si>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</si>
  <si>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</si>
  <si>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</si>
  <si>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</si>
  <si>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</si>
  <si>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</si>
  <si>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</si>
  <si>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</si>
  <si>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</si>
  <si>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</si>
  <si>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</si>
  <si>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</si>
  <si>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</si>
  <si>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</si>
  <si>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</si>
  <si>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</si>
  <si>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</si>
  <si>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</si>
  <si>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</si>
  <si>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</si>
  <si>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</si>
  <si>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</si>
  <si>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</si>
  <si>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</si>
  <si>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</si>
  <si>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</si>
  <si>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</si>
  <si>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</si>
  <si>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</si>
  <si>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</si>
  <si>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</si>
  <si>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</si>
  <si>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</si>
  <si>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</si>
  <si>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</si>
  <si>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</si>
  <si>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</si>
  <si>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</si>
  <si>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</si>
  <si>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</si>
  <si>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</si>
  <si>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</si>
  <si>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</si>
  <si>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</si>
  <si>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</si>
  <si>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</si>
  <si>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</si>
  <si>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</si>
  <si>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</si>
  <si>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</si>
  <si>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</si>
  <si>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</si>
  <si>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</si>
  <si>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</si>
  <si>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</si>
  <si>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</si>
  <si>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</si>
  <si>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</si>
  <si>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</si>
  <si>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</si>
  <si>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</si>
  <si>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</si>
  <si>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</si>
  <si>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</si>
  <si>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</si>
  <si>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</si>
  <si>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</si>
  <si>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</si>
  <si>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</si>
  <si>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</si>
  <si>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</si>
  <si>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</si>
  <si>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</si>
  <si>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</si>
  <si>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</si>
  <si>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</si>
  <si>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</si>
  <si>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</si>
  <si>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</si>
  <si>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</si>
  <si>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</si>
  <si>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</si>
  <si>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</si>
  <si>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</si>
  <si>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</si>
  <si>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</si>
  <si>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</si>
  <si>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</si>
  <si>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</si>
  <si>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</si>
  <si>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</si>
  <si>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</si>
  <si>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</si>
  <si>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</si>
  <si>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</si>
  <si>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</si>
  <si>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</si>
  <si>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</si>
  <si>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</si>
  <si>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</si>
  <si>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</si>
  <si>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</si>
  <si>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</si>
  <si>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</si>
  <si>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</si>
  <si>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</si>
  <si>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</si>
  <si>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</si>
  <si>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</si>
  <si>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</si>
  <si>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</si>
  <si>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</si>
  <si>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</si>
  <si>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</si>
  <si>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</si>
  <si>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</si>
  <si>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</si>
  <si>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</si>
  <si>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</si>
  <si>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</si>
  <si>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</si>
  <si>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</si>
  <si>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</si>
  <si>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</si>
  <si>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</si>
  <si>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</si>
  <si>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</si>
  <si>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</si>
  <si>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</si>
  <si>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</si>
  <si>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</si>
  <si>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</si>
  <si>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</si>
  <si>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</si>
  <si>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</si>
  <si>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</si>
  <si>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</si>
  <si>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</si>
  <si>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</si>
  <si>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</si>
  <si>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</si>
  <si>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</si>
  <si>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</si>
  <si>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</si>
  <si>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</si>
  <si>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</si>
  <si>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</si>
  <si>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</si>
  <si>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</si>
  <si>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</si>
  <si>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</si>
  <si>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</si>
  <si>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</si>
  <si>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</si>
  <si>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</si>
  <si>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</si>
  <si>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</si>
  <si>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</si>
  <si>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</si>
  <si>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</si>
  <si>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</si>
  <si>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</si>
  <si>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</si>
  <si>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</si>
  <si>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</si>
  <si>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</si>
  <si>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</si>
  <si>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</si>
  <si>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</si>
  <si>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</si>
  <si>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</si>
  <si>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</si>
  <si>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</si>
  <si>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</si>
  <si>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</si>
  <si>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</si>
  <si>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</si>
  <si>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</si>
  <si>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</si>
  <si>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</si>
  <si>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</si>
  <si>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</si>
  <si>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</si>
  <si>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</si>
  <si>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</si>
  <si>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</si>
  <si>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</si>
  <si>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</si>
  <si>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</si>
  <si>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</si>
  <si>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</si>
  <si>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</si>
  <si>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</si>
  <si>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</si>
  <si>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</si>
  <si>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</si>
  <si>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</si>
  <si>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</si>
  <si>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</si>
  <si>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</si>
  <si>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</si>
  <si>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</si>
  <si>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</si>
  <si>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</si>
  <si>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</si>
  <si>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</si>
  <si>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</si>
  <si>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</si>
  <si>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</si>
  <si>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</si>
  <si>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</si>
  <si>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</si>
  <si>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</si>
  <si>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</si>
  <si>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</si>
  <si>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</si>
  <si>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</si>
  <si>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</si>
  <si>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</si>
  <si>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</si>
  <si>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</si>
  <si>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</si>
  <si>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</si>
  <si>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</si>
  <si>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</si>
  <si>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</si>
  <si>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</si>
  <si>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</si>
  <si>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</si>
  <si>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</si>
  <si>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</si>
  <si>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</si>
  <si>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</si>
  <si>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</si>
  <si>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</si>
  <si>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</si>
  <si>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</si>
  <si>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</si>
  <si>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</si>
  <si>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</si>
  <si>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</si>
  <si>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</si>
  <si>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</si>
  <si>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</si>
  <si>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</si>
  <si>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</si>
  <si>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</si>
  <si>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</si>
  <si>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</si>
  <si>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</si>
  <si>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</si>
  <si>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</si>
  <si>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</si>
  <si>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</si>
  <si>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</si>
  <si>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</si>
  <si>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</si>
  <si>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</si>
  <si>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</si>
  <si>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</si>
  <si>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</si>
  <si>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</si>
  <si>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</si>
  <si>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</si>
  <si>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</si>
  <si>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</si>
  <si>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</si>
  <si>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</si>
  <si>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</si>
  <si>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</si>
  <si>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</si>
  <si>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</si>
  <si>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</si>
  <si>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</si>
  <si>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</si>
  <si>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</si>
  <si>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</si>
  <si>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</si>
  <si>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</si>
  <si>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</si>
  <si>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</si>
  <si>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</si>
  <si>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</si>
  <si>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</si>
  <si>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</si>
  <si>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</si>
  <si>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</si>
  <si>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</si>
  <si>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</si>
  <si>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</si>
  <si>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</si>
  <si>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</si>
  <si>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</si>
  <si>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</si>
  <si>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</si>
  <si>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</si>
  <si>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</si>
  <si>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</si>
  <si>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</si>
  <si>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</si>
  <si>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</si>
  <si>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</si>
  <si>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</si>
  <si>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</si>
  <si>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</si>
  <si>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</si>
  <si>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</si>
  <si>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</si>
  <si>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</si>
  <si>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</si>
  <si>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</si>
  <si>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</si>
  <si>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</si>
  <si>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</si>
  <si>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</si>
  <si>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</si>
  <si>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</si>
  <si>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</si>
  <si>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</si>
  <si>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</si>
  <si>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</si>
  <si>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</si>
  <si>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</si>
  <si>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</si>
  <si>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</si>
  <si>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</si>
  <si>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</si>
  <si>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</si>
  <si>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</si>
  <si>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</si>
  <si>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</si>
  <si>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</si>
  <si>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</si>
  <si>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</si>
  <si>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</si>
  <si>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</si>
  <si>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</si>
  <si>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</si>
  <si>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</si>
  <si>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</si>
  <si>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</si>
  <si>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</si>
  <si>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</si>
  <si>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</si>
  <si>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</si>
  <si>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</si>
  <si>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</si>
  <si>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</si>
  <si>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</si>
  <si>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</si>
  <si>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</si>
  <si>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</si>
  <si>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</si>
  <si>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</si>
  <si>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</si>
  <si>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</si>
  <si>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</si>
  <si>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</si>
  <si>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</si>
  <si>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</si>
  <si>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</si>
  <si>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</si>
  <si>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</si>
  <si>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</si>
  <si>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</si>
  <si>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</si>
  <si>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</si>
  <si>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</si>
  <si>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</si>
  <si>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</si>
  <si>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</si>
  <si>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</si>
  <si>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</si>
  <si>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</si>
  <si>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</si>
  <si>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</si>
  <si>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</si>
  <si>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</si>
  <si>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</si>
  <si>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</si>
  <si>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</si>
  <si>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</si>
  <si>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</si>
  <si>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</si>
  <si>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</si>
  <si>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</si>
  <si>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</si>
  <si>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</si>
  <si>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</si>
  <si>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</si>
  <si>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</si>
  <si>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</si>
  <si>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</si>
  <si>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</si>
  <si>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</si>
  <si>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</si>
  <si>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</si>
  <si>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</si>
  <si>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</si>
  <si>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</si>
  <si>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</si>
  <si>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</si>
  <si>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</si>
  <si>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</si>
  <si>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</si>
  <si>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</si>
  <si>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</si>
  <si>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</si>
  <si>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</si>
  <si>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</si>
  <si>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</si>
  <si>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</si>
  <si>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</si>
  <si>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</si>
  <si>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</si>
  <si>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</si>
  <si>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</si>
  <si>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</si>
  <si>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</si>
  <si>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</si>
  <si>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</si>
  <si>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</si>
  <si>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</si>
  <si>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</si>
  <si>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</si>
  <si>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</si>
  <si>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</si>
  <si>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</si>
  <si>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</si>
  <si>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</si>
  <si>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</si>
  <si>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</si>
  <si>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</si>
  <si>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</si>
  <si>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</si>
  <si>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</si>
  <si>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</si>
  <si>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</si>
  <si>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</si>
  <si>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</si>
  <si>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</si>
  <si>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</si>
  <si>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</si>
  <si>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</si>
  <si>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</si>
  <si>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</si>
  <si>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</si>
  <si>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</si>
  <si>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</si>
  <si>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</si>
  <si>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</si>
  <si>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</si>
  <si>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</si>
  <si>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</si>
  <si>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</si>
  <si>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</si>
  <si>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</si>
  <si>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</si>
  <si>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</si>
  <si>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</si>
  <si>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</si>
  <si>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</si>
  <si>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</si>
  <si>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</si>
  <si>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</si>
  <si>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</si>
  <si>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</si>
  <si>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</si>
  <si>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</si>
  <si>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</si>
  <si>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</si>
  <si>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</si>
  <si>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</si>
  <si>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</si>
  <si>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</si>
  <si>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</si>
  <si>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</si>
  <si>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</si>
  <si>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</si>
  <si>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</si>
  <si>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</si>
  <si>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</si>
  <si>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</si>
  <si>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</si>
  <si>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</si>
  <si>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</si>
  <si>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</si>
  <si>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</si>
  <si>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</si>
  <si>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</si>
  <si>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</si>
  <si>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</si>
  <si>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</si>
  <si>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</si>
  <si>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</si>
  <si>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</si>
  <si>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</si>
  <si>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</si>
  <si>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</si>
  <si>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</si>
  <si>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</si>
  <si>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</si>
  <si>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</si>
  <si>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</si>
  <si>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</si>
  <si>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</si>
  <si>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</si>
  <si>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</si>
  <si>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</si>
  <si>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</si>
  <si>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</si>
  <si>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</si>
  <si>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</si>
  <si>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</si>
  <si>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</si>
  <si>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</si>
  <si>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</si>
  <si>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</si>
  <si>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</si>
  <si>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</si>
  <si>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</si>
  <si>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</si>
  <si>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</si>
  <si>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</si>
  <si>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</si>
  <si>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</si>
  <si>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</si>
  <si>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</si>
  <si>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</si>
  <si>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</si>
  <si>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</si>
  <si>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</si>
  <si>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</si>
  <si>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</si>
  <si>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</si>
  <si>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</si>
  <si>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</si>
  <si>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</si>
  <si>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</si>
  <si>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</si>
  <si>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</si>
  <si>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</si>
  <si>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</si>
  <si>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</si>
  <si>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</si>
  <si>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</si>
  <si>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</si>
  <si>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</si>
  <si>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</si>
  <si>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</si>
  <si>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</si>
  <si>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</si>
  <si>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</si>
  <si>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</si>
  <si>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</si>
  <si>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</si>
  <si>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</si>
  <si>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</si>
  <si>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</si>
  <si>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</si>
  <si>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</si>
  <si>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</si>
  <si>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</si>
  <si>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</si>
  <si>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</si>
  <si>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</si>
  <si>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</si>
  <si>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</si>
  <si>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</si>
  <si>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</si>
  <si>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</si>
  <si>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</si>
  <si>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</si>
  <si>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</si>
  <si>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</si>
  <si>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</si>
  <si>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</si>
  <si>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</si>
  <si>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</si>
  <si>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</si>
  <si>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</si>
  <si>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</si>
  <si>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</si>
  <si>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</si>
  <si>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</si>
  <si>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</si>
  <si>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</si>
  <si>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</si>
  <si>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</si>
  <si>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</si>
  <si>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</si>
  <si>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</si>
  <si>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</si>
  <si>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</si>
  <si>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</si>
  <si>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</si>
  <si>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</si>
  <si>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</si>
  <si>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</si>
  <si>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</si>
  <si>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</si>
  <si>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</si>
  <si>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</si>
  <si>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</si>
  <si>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</si>
  <si>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</si>
  <si>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</si>
  <si>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</si>
  <si>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</si>
  <si>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</si>
  <si>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</si>
  <si>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</si>
  <si>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</si>
  <si>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</si>
  <si>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</si>
  <si>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</si>
  <si>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</si>
  <si>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</si>
  <si>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</si>
  <si>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</si>
  <si>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</si>
  <si>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</si>
  <si>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</si>
  <si>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</si>
  <si>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</si>
  <si>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</si>
  <si>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</si>
  <si>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</si>
  <si>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</si>
  <si>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</si>
  <si>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</si>
  <si>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</si>
  <si>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</si>
  <si>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</si>
  <si>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</si>
  <si>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</si>
  <si>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</si>
  <si>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</si>
  <si>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</si>
  <si>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</si>
  <si>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</si>
  <si>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</si>
  <si>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</si>
  <si>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</si>
  <si>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</si>
  <si>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</si>
  <si>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</si>
  <si>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</si>
  <si>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</si>
  <si>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</si>
  <si>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</si>
  <si>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</si>
  <si>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</si>
  <si>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</si>
  <si>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</si>
  <si>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</si>
  <si>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</si>
  <si>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</si>
  <si>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</si>
  <si>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</si>
  <si>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</si>
  <si>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</si>
  <si>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</si>
  <si>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</si>
  <si>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</si>
  <si>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</si>
  <si>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</si>
  <si>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</si>
  <si>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</si>
  <si>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</si>
  <si>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</si>
  <si>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</si>
  <si>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</si>
  <si>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</si>
  <si>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</si>
  <si>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</si>
  <si>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</si>
  <si>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</si>
  <si>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</si>
  <si>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</si>
  <si>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</si>
  <si>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</si>
  <si>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</si>
  <si>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</si>
  <si>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</si>
  <si>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</si>
  <si>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</si>
  <si>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</si>
  <si>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</si>
  <si>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</si>
  <si>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</si>
  <si>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</si>
  <si>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</si>
  <si>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</si>
  <si>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</si>
  <si>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</si>
  <si>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</si>
  <si>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</si>
  <si>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</si>
  <si>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</si>
  <si>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</si>
  <si>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</si>
  <si>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</si>
  <si>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</si>
  <si>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</si>
  <si>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</si>
  <si>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</si>
  <si>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</si>
  <si>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</si>
  <si>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</si>
  <si>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</si>
  <si>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</si>
  <si>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</si>
  <si>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</si>
  <si>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</si>
  <si>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</si>
  <si>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</si>
  <si>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</si>
  <si>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</si>
  <si>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</si>
  <si>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</si>
  <si>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</si>
  <si>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</si>
  <si>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</si>
  <si>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</si>
  <si>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</si>
  <si>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</si>
  <si>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</si>
  <si>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</si>
  <si>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</si>
  <si>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</si>
  <si>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</si>
  <si>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</si>
  <si>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</si>
  <si>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</si>
  <si>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</si>
  <si>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</si>
  <si>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</si>
  <si>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</si>
  <si>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</si>
  <si>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</si>
  <si>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</si>
  <si>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</si>
  <si>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</si>
  <si>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</si>
  <si>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</si>
  <si>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</si>
  <si>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</si>
  <si>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</si>
  <si>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</si>
  <si>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</si>
  <si>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</si>
  <si>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</si>
  <si>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</si>
  <si>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</si>
  <si>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</si>
  <si>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</si>
  <si>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</si>
  <si>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</si>
  <si>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</si>
  <si>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</si>
  <si>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</si>
  <si>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</si>
  <si>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</si>
  <si>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</si>
  <si>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</si>
  <si>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</si>
  <si>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</si>
  <si>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</si>
  <si>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</si>
  <si>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</si>
  <si>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</si>
  <si>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</si>
  <si>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</si>
  <si>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</si>
  <si>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</si>
  <si>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</si>
  <si>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</si>
  <si>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</si>
  <si>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</si>
  <si>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</si>
  <si>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</si>
  <si>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</si>
  <si>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</si>
  <si>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</si>
  <si>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</si>
  <si>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</si>
  <si>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</si>
  <si>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</si>
  <si>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</si>
  <si>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</si>
  <si>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</si>
  <si>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</si>
  <si>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</si>
  <si>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</si>
  <si>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</si>
  <si>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</si>
  <si>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</si>
  <si>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</si>
  <si>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</si>
  <si>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</si>
  <si>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</si>
  <si>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</si>
  <si>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</si>
  <si>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</si>
  <si>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</si>
  <si>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</si>
  <si>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</si>
  <si>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</si>
  <si>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</si>
  <si>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</si>
  <si>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</si>
  <si>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</si>
  <si>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</si>
  <si>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</si>
  <si>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</si>
  <si>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</si>
  <si>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</si>
  <si>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</si>
  <si>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</si>
  <si>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</si>
  <si>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</si>
  <si>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</si>
  <si>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</si>
  <si>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</si>
  <si>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</si>
  <si>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</si>
  <si>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</si>
  <si>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</si>
  <si>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</si>
  <si>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</si>
  <si>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</si>
  <si>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</si>
  <si>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</si>
  <si>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</si>
  <si>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</si>
  <si>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</si>
  <si>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</si>
  <si>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</si>
  <si>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</si>
  <si>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</si>
  <si>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</si>
  <si>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</si>
  <si>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</si>
  <si>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</si>
  <si>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</si>
  <si>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</si>
  <si>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</si>
  <si>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</si>
  <si>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</si>
  <si>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</si>
  <si>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</si>
  <si>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</si>
  <si>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</si>
  <si>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</si>
  <si>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</si>
  <si>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</si>
  <si>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</si>
  <si>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</si>
  <si>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</si>
  <si>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</si>
  <si>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</si>
  <si>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</si>
  <si>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</si>
  <si>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</si>
  <si>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</si>
  <si>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</si>
  <si>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</si>
  <si>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</si>
  <si>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</si>
  <si>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</si>
  <si>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</si>
  <si>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</si>
  <si>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</si>
  <si>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</si>
  <si>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</si>
  <si>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</si>
  <si>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</si>
  <si>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</si>
  <si>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</si>
  <si>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</si>
  <si>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</si>
  <si>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</si>
  <si>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</si>
  <si>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</si>
  <si>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</si>
  <si>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</si>
  <si>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</si>
  <si>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</si>
  <si>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</si>
  <si>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</si>
  <si>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</si>
  <si>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</si>
  <si>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</si>
  <si>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</si>
  <si>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</si>
  <si>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</si>
  <si>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</si>
  <si>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</si>
  <si>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</si>
  <si>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</si>
  <si>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</si>
  <si>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</si>
  <si>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</si>
  <si>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</si>
  <si>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</si>
  <si>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</si>
  <si>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</si>
  <si>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</si>
  <si>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</si>
  <si>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</si>
  <si>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</si>
  <si>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</si>
  <si>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</si>
  <si>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</si>
  <si>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</si>
  <si>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</si>
  <si>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</si>
  <si>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</si>
  <si>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</si>
  <si>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</si>
  <si>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</si>
  <si>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</si>
  <si>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</si>
  <si>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</si>
  <si>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</si>
  <si>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</si>
  <si>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</si>
  <si>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</si>
  <si>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</si>
  <si>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</si>
  <si>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</si>
  <si>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</si>
  <si>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</si>
  <si>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</si>
  <si>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</si>
  <si>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</si>
  <si>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</si>
  <si>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</si>
  <si>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</si>
  <si>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</si>
  <si>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</si>
  <si>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</si>
  <si>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</si>
  <si>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</si>
  <si>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</si>
  <si>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</si>
  <si>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</si>
  <si>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</si>
  <si>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</si>
  <si>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</si>
  <si>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</si>
  <si>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</si>
  <si>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</si>
  <si>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</si>
  <si>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</si>
  <si>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</si>
  <si>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</si>
  <si>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</si>
  <si>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</si>
  <si>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</si>
  <si>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</si>
  <si>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</si>
  <si>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</si>
  <si>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</si>
  <si>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</si>
  <si>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</si>
  <si>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</si>
  <si>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</si>
  <si>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</si>
  <si>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</si>
  <si>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</si>
  <si>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</si>
  <si>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</si>
  <si>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</si>
  <si>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</si>
  <si>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</si>
  <si>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</si>
  <si>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</si>
  <si>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</si>
  <si>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</si>
  <si>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</si>
  <si>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</si>
  <si>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</si>
  <si>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</si>
  <si>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</si>
  <si>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</si>
  <si>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</si>
  <si>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</si>
  <si>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</si>
  <si>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</si>
  <si>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</si>
  <si>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</si>
  <si>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</si>
  <si>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</si>
  <si>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</si>
  <si>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</si>
  <si>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</si>
  <si>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</si>
  <si>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</si>
  <si>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</si>
  <si>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</si>
  <si>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</si>
  <si>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</si>
  <si>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</si>
  <si>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</si>
  <si>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</si>
  <si>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</si>
  <si>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</si>
  <si>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</si>
  <si>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</si>
  <si>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</si>
  <si>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</si>
  <si>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</si>
  <si>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</si>
  <si>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</si>
  <si>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</si>
  <si>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</si>
  <si>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</si>
  <si>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</si>
  <si>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</si>
  <si>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</si>
  <si>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</si>
  <si>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</si>
  <si>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</si>
  <si>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</si>
  <si>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</si>
  <si>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</si>
  <si>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</si>
  <si>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</si>
  <si>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</si>
  <si>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</si>
  <si>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</si>
  <si>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</si>
  <si>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</si>
  <si>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</si>
  <si>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</si>
  <si>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</si>
  <si>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</si>
  <si>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</si>
  <si>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</si>
  <si>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</si>
  <si>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</si>
  <si>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</si>
  <si>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</si>
  <si>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</si>
  <si>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</si>
  <si>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</si>
  <si>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</si>
  <si>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</si>
  <si>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</si>
  <si>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</si>
  <si>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</si>
  <si>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</si>
  <si>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</si>
  <si>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</si>
  <si>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</si>
  <si>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</si>
  <si>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</si>
  <si>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</si>
  <si>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</si>
  <si>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</si>
  <si>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</si>
  <si>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</si>
  <si>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</si>
  <si>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</si>
  <si>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</si>
  <si>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</si>
  <si>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</si>
  <si>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</si>
  <si>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</si>
  <si>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</si>
  <si>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</si>
  <si>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</si>
  <si>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</si>
  <si>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</si>
  <si>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</si>
  <si>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</si>
  <si>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</si>
  <si>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</si>
  <si>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</si>
  <si>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</si>
  <si>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</si>
  <si>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</si>
  <si>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</si>
  <si>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</si>
  <si>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</si>
  <si>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</si>
  <si>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</si>
  <si>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</si>
  <si>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</si>
  <si>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</si>
  <si>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</si>
  <si>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</si>
  <si>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</si>
  <si>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</si>
  <si>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</si>
  <si>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</si>
  <si>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</si>
  <si>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</si>
  <si>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</si>
  <si>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</si>
  <si>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</si>
  <si>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</si>
  <si>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</si>
  <si>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</si>
  <si>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</si>
  <si>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</si>
  <si>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</si>
  <si>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</si>
  <si>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</si>
  <si>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</si>
  <si>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</si>
  <si>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</si>
  <si>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</si>
  <si>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</si>
  <si>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</si>
  <si>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</si>
  <si>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</si>
  <si>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</si>
  <si>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</si>
  <si>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</si>
  <si>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</si>
  <si>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</si>
  <si>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</si>
  <si>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</si>
  <si>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</si>
  <si>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</si>
  <si>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</si>
  <si>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</si>
  <si>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</si>
  <si>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</si>
  <si>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</si>
  <si>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</si>
  <si>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</si>
  <si>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</si>
  <si>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</si>
  <si>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</si>
  <si>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</si>
  <si>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</si>
  <si>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</si>
  <si>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</si>
  <si>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</si>
  <si>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</si>
  <si>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</si>
  <si>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</si>
  <si>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</si>
  <si>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</si>
  <si>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</si>
  <si>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</si>
  <si>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</si>
  <si>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</si>
  <si>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</si>
  <si>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</si>
  <si>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</si>
  <si>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</si>
  <si>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</si>
  <si>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</si>
  <si>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</si>
  <si>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</si>
  <si>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</si>
  <si>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</si>
  <si>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</si>
  <si>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</si>
  <si>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</si>
  <si>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</si>
  <si>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</si>
  <si>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</si>
  <si>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</si>
  <si>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</si>
  <si>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</si>
  <si>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</si>
  <si>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</si>
  <si>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</si>
  <si>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</si>
  <si>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</si>
  <si>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</si>
  <si>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</si>
  <si>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</si>
  <si>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</si>
  <si>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</si>
  <si>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</si>
  <si>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</si>
  <si>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</si>
  <si>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</si>
  <si>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</si>
  <si>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</si>
  <si>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</si>
  <si>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</si>
  <si>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</si>
  <si>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</si>
  <si>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</si>
  <si>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</si>
  <si>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</si>
  <si>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</si>
  <si>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</si>
  <si>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</si>
  <si>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</si>
  <si>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</si>
  <si>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</si>
  <si>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</si>
  <si>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</si>
  <si>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</si>
  <si>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</si>
  <si>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</si>
  <si>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</si>
  <si>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</si>
  <si>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</si>
  <si>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</si>
  <si>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</si>
  <si>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</si>
  <si>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</si>
  <si>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</si>
  <si>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</si>
  <si>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</si>
  <si>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</si>
  <si>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</si>
  <si>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</si>
  <si>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</si>
  <si>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</si>
  <si>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</si>
  <si>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</si>
  <si>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</si>
  <si>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</si>
  <si>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</si>
  <si>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</si>
  <si>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</si>
  <si>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</si>
  <si>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</si>
  <si>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</si>
  <si>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</si>
  <si>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</si>
  <si>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</si>
  <si>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</si>
  <si>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</si>
  <si>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</si>
  <si>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</si>
  <si>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</si>
  <si>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</si>
  <si>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</si>
  <si>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</si>
  <si>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</si>
  <si>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</si>
  <si>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</si>
  <si>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</si>
  <si>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</si>
  <si>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</si>
  <si>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</si>
  <si>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</si>
  <si>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</si>
  <si>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</si>
  <si>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</si>
  <si>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</si>
  <si>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</si>
  <si>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</si>
  <si>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</si>
  <si>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</si>
  <si>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</si>
  <si>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</si>
  <si>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</si>
  <si>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</si>
  <si>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</si>
  <si>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</si>
  <si>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</si>
  <si>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</si>
  <si>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</si>
  <si>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</si>
  <si>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</si>
  <si>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</si>
  <si>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</si>
  <si>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</si>
  <si>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</si>
  <si>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</si>
  <si>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</si>
  <si>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</si>
  <si>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</si>
  <si>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</si>
  <si>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</si>
  <si>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</si>
  <si>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</si>
  <si>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</si>
  <si>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</si>
  <si>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</si>
  <si>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</si>
  <si>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</si>
  <si>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</si>
  <si>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</si>
  <si>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</si>
  <si>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</si>
  <si>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</si>
  <si>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</si>
  <si>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</si>
  <si>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</si>
  <si>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</si>
  <si>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</si>
  <si>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</si>
  <si>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</si>
  <si>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</si>
  <si>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</si>
  <si>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</si>
  <si>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</si>
  <si>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</si>
  <si>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</si>
  <si>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</si>
  <si>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</si>
  <si>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</si>
  <si>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</si>
  <si>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</si>
  <si>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</si>
  <si>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</si>
  <si>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</si>
  <si>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</si>
  <si>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</si>
  <si>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</si>
  <si>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</si>
  <si>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</si>
  <si>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</si>
  <si>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</si>
  <si>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</si>
  <si>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</si>
  <si>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</si>
  <si>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</si>
  <si>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</si>
  <si>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</si>
  <si>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</si>
  <si>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</si>
  <si>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</si>
  <si>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</si>
  <si>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</si>
  <si>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</si>
  <si>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</si>
  <si>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</si>
  <si>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</si>
  <si>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</si>
  <si>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</si>
  <si>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</si>
  <si>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</si>
  <si>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</si>
  <si>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</si>
  <si>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</si>
  <si>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</si>
  <si>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</si>
  <si>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</si>
  <si>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</si>
  <si>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</si>
  <si>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</si>
  <si>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</si>
  <si>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</si>
  <si>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</si>
  <si>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</si>
  <si>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</si>
  <si>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</si>
  <si>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</si>
  <si>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</si>
  <si>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</si>
  <si>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</si>
  <si>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</si>
  <si>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</si>
  <si>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</si>
  <si>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</si>
  <si>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</si>
  <si>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</si>
  <si>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</si>
  <si>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</si>
  <si>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</si>
  <si>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</si>
  <si>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</si>
  <si>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</si>
  <si>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</si>
  <si>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</si>
  <si>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</si>
  <si>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</si>
  <si>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</si>
  <si>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</si>
  <si>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</si>
  <si>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</si>
  <si>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</si>
  <si>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</si>
  <si>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</si>
  <si>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</si>
  <si>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</si>
  <si>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</si>
  <si>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</si>
  <si>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</si>
  <si>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</si>
  <si>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</si>
  <si>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</si>
  <si>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</si>
  <si>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</si>
  <si>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</si>
  <si>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</si>
  <si>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</si>
  <si>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</si>
  <si>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</si>
  <si>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</si>
  <si>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</si>
  <si>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</si>
  <si>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</si>
  <si>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</si>
  <si>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</si>
  <si>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</si>
  <si>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</si>
  <si>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</si>
  <si>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</si>
  <si>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</si>
  <si>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</si>
  <si>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</si>
  <si>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</si>
  <si>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</si>
  <si>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</si>
  <si>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</si>
  <si>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</si>
  <si>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</si>
  <si>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</si>
  <si>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</si>
  <si>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</si>
  <si>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</si>
  <si>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</si>
  <si>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</si>
  <si>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</si>
  <si>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</si>
  <si>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</si>
  <si>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</si>
  <si>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</si>
  <si>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</si>
  <si>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</si>
  <si>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</si>
  <si>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</si>
  <si>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</si>
  <si>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</si>
  <si>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</si>
  <si>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</si>
  <si>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</si>
  <si>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</si>
  <si>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</si>
  <si>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</si>
  <si>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</si>
  <si>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</si>
  <si>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</si>
  <si>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</si>
  <si>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</si>
  <si>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</si>
  <si>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</si>
  <si>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</si>
  <si>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</si>
  <si>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</si>
  <si>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</si>
  <si>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</si>
  <si>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</si>
  <si>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</si>
  <si>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</si>
  <si>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</si>
  <si>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</si>
  <si>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</si>
  <si>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</si>
  <si>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</si>
  <si>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</si>
  <si>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</si>
  <si>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</si>
  <si>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</si>
  <si>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</si>
  <si>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</si>
  <si>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</si>
  <si>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</si>
  <si>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</si>
  <si>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</si>
  <si>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</si>
  <si>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</si>
  <si>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</si>
  <si>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</si>
  <si>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</si>
  <si>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</si>
  <si>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</si>
  <si>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</si>
  <si>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</si>
  <si>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</si>
  <si>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</si>
  <si>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</si>
  <si>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</si>
  <si>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</si>
  <si>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</si>
  <si>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</si>
  <si>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</si>
  <si>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</si>
  <si>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</si>
  <si>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</si>
  <si>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</si>
  <si>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</si>
  <si>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</si>
  <si>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</si>
  <si>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</si>
  <si>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</si>
  <si>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</si>
  <si>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</si>
  <si>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</si>
  <si>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</si>
  <si>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</si>
  <si>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</si>
  <si>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</si>
  <si>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</si>
  <si>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</si>
  <si>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</si>
  <si>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</si>
  <si>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</si>
  <si>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</si>
  <si>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</si>
  <si>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</si>
  <si>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</si>
  <si>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</si>
  <si>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</si>
  <si>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</si>
  <si>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</si>
  <si>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</si>
  <si>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</si>
  <si>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</si>
  <si>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</si>
  <si>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</si>
  <si>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</si>
  <si>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</si>
  <si>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</si>
  <si>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</si>
  <si>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</si>
  <si>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</si>
  <si>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</si>
  <si>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</si>
  <si>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</si>
  <si>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</si>
  <si>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</si>
  <si>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</si>
  <si>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</si>
  <si>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</si>
  <si>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</si>
  <si>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</si>
  <si>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</si>
  <si>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</si>
  <si>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</si>
  <si>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</si>
  <si>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</si>
  <si>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</si>
  <si>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</si>
  <si>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</si>
  <si>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</si>
  <si>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</si>
  <si>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</si>
  <si>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</si>
  <si>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</si>
  <si>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</si>
  <si>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</si>
  <si>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</si>
  <si>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</si>
  <si>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</si>
  <si>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</si>
  <si>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</si>
  <si>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</si>
  <si>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</si>
  <si>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</si>
  <si>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</si>
  <si>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</si>
  <si>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</si>
  <si>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</si>
  <si>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</si>
  <si>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</si>
  <si>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</si>
  <si>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</si>
  <si>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</si>
  <si>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</si>
  <si>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</si>
  <si>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</si>
  <si>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</si>
  <si>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</si>
  <si>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</si>
  <si>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</si>
  <si>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</si>
  <si>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</si>
  <si>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</si>
  <si>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</si>
  <si>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</si>
  <si>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</si>
  <si>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</si>
  <si>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</si>
  <si>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</si>
  <si>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</si>
  <si>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</si>
  <si>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</si>
  <si>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</si>
  <si>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</si>
  <si>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</si>
  <si>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</si>
  <si>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</si>
  <si>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</si>
  <si>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</si>
  <si>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</si>
  <si>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</si>
  <si>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</si>
  <si>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</si>
  <si>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</si>
  <si>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</si>
  <si>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</si>
  <si>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</si>
  <si>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</si>
  <si>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</si>
  <si>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</si>
  <si>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</si>
  <si>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</si>
  <si>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</si>
  <si>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</si>
  <si>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</si>
  <si>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</si>
  <si>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</si>
  <si>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</si>
  <si>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</si>
  <si>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</si>
  <si>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</si>
  <si>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</si>
  <si>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</si>
  <si>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</si>
  <si>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</si>
  <si>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</si>
  <si>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</si>
  <si>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</si>
  <si>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</si>
  <si>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</si>
  <si>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</si>
  <si>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</si>
  <si>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</si>
  <si>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</si>
  <si>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</si>
  <si>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</si>
  <si>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</si>
  <si>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</si>
  <si>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</si>
  <si>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</si>
  <si>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</si>
  <si>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</si>
  <si>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</si>
  <si>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</si>
  <si>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</si>
  <si>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</si>
  <si>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</si>
  <si>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</si>
  <si>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</si>
  <si>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</si>
  <si>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</si>
  <si>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</si>
  <si>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</si>
  <si>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</si>
  <si>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</si>
  <si>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</si>
  <si>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</si>
  <si>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</si>
  <si>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</si>
  <si>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</si>
  <si>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</si>
  <si>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</si>
  <si>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</si>
  <si>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</si>
  <si>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</si>
  <si>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</si>
  <si>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</si>
  <si>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</si>
  <si>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</si>
  <si>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</si>
  <si>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</si>
  <si>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</si>
  <si>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</si>
  <si>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</si>
  <si>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</si>
  <si>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</si>
  <si>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</si>
  <si>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</si>
  <si>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</si>
  <si>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</si>
  <si>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</si>
  <si>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</si>
  <si>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</si>
  <si>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</si>
  <si>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</si>
  <si>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</si>
  <si>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</si>
  <si>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</si>
  <si>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</si>
  <si>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</si>
  <si>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</si>
  <si>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</si>
  <si>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</si>
  <si>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</si>
  <si>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</si>
  <si>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</si>
  <si>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</si>
  <si>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</si>
  <si>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</si>
  <si>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</si>
  <si>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</si>
  <si>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</si>
  <si>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</si>
  <si>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</si>
  <si>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</si>
  <si>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</si>
  <si>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</si>
  <si>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</si>
  <si>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</si>
  <si>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</si>
  <si>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</si>
  <si>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</si>
  <si>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</si>
  <si>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</si>
  <si>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</si>
  <si>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</si>
  <si>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</si>
  <si>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</si>
  <si>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</si>
  <si>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</si>
  <si>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</si>
  <si>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</si>
  <si>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</si>
  <si>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</si>
  <si>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</si>
  <si>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</si>
  <si>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</si>
  <si>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</si>
  <si>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</si>
  <si>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</si>
  <si>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</si>
  <si>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</si>
  <si>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</si>
  <si>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</si>
  <si>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</si>
  <si>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</si>
  <si>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</si>
  <si>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</si>
  <si>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</si>
  <si>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</si>
  <si>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</si>
  <si>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</si>
  <si>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</si>
  <si>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</si>
  <si>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</si>
  <si>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</si>
  <si>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</si>
  <si>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</si>
  <si>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</si>
  <si>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</si>
  <si>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</si>
  <si>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</si>
  <si>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</si>
  <si>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</si>
  <si>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</si>
  <si>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</si>
  <si>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</si>
  <si>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</si>
  <si>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</si>
  <si>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</si>
  <si>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</si>
  <si>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</si>
  <si>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</si>
  <si>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</si>
  <si>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</si>
  <si>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</si>
  <si>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</si>
  <si>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</si>
  <si>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</si>
  <si>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</si>
  <si>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</si>
  <si>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</si>
  <si>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</si>
  <si>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</si>
  <si>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</si>
  <si>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</si>
  <si>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</si>
  <si>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</si>
  <si>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</si>
  <si>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</si>
  <si>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</si>
  <si>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</si>
  <si>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</si>
  <si>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</si>
  <si>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</si>
  <si>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</si>
  <si>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</si>
  <si>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</si>
  <si>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</si>
  <si>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</si>
  <si>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</si>
  <si>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</si>
  <si>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</si>
  <si>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</si>
  <si>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</si>
  <si>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</si>
  <si>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</si>
  <si>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</si>
  <si>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</si>
  <si>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</si>
  <si>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</si>
  <si>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</si>
  <si>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</si>
  <si>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</si>
  <si>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</si>
  <si>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</si>
  <si>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</si>
  <si>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</si>
  <si>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</si>
  <si>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</si>
  <si>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</si>
  <si>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</si>
  <si>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</si>
  <si>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</si>
  <si>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</si>
  <si>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</si>
  <si>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</si>
  <si>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</si>
  <si>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</si>
  <si>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</si>
  <si>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</si>
  <si>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</si>
  <si>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</si>
  <si>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</si>
  <si>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</si>
  <si>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</si>
  <si>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</si>
  <si>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</si>
  <si>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</si>
  <si>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</si>
  <si>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</si>
  <si>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</si>
  <si>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</si>
  <si>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</si>
  <si>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</si>
  <si>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</si>
  <si>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</si>
  <si>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</si>
  <si>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</si>
  <si>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</si>
  <si>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</si>
  <si>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</si>
  <si>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</si>
  <si>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</si>
  <si>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</si>
  <si>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</si>
  <si>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</si>
  <si>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</si>
  <si>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</si>
  <si>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</si>
  <si>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</si>
  <si>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</si>
  <si>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</si>
  <si>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</si>
  <si>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</si>
  <si>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</si>
  <si>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</si>
  <si>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</si>
  <si>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</si>
  <si>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</si>
  <si>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</si>
  <si>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</si>
  <si>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</si>
  <si>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</si>
  <si>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</si>
  <si>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</si>
  <si>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</si>
  <si>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</si>
  <si>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</si>
  <si>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</si>
  <si>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</si>
  <si>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</si>
  <si>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</si>
  <si>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</si>
  <si>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</si>
  <si>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</si>
  <si>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</si>
  <si>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</si>
  <si>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</si>
  <si>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</si>
  <si>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</si>
  <si>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</si>
  <si>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</si>
  <si>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</si>
  <si>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</si>
  <si>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</si>
  <si>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</si>
  <si>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</si>
  <si>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</si>
  <si>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</si>
  <si>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</si>
  <si>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</si>
  <si>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</si>
  <si>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</si>
  <si>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</si>
  <si>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</si>
  <si>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</si>
  <si>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</si>
  <si>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</si>
  <si>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</si>
  <si>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</si>
  <si>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</si>
  <si>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</si>
  <si>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</si>
  <si>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</si>
  <si>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</si>
  <si>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</si>
  <si>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</si>
  <si>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</si>
  <si>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</si>
  <si>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</si>
  <si>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</si>
  <si>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</si>
  <si>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</si>
  <si>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</si>
  <si>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</si>
  <si>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</si>
  <si>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</si>
  <si>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</si>
  <si>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</si>
  <si>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</si>
  <si>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</si>
  <si>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</si>
  <si>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</si>
  <si>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</si>
  <si>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</si>
  <si>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</si>
  <si>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</si>
  <si>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</si>
  <si>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</si>
  <si>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</si>
  <si>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</si>
  <si>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</si>
  <si>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</si>
  <si>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</si>
  <si>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</si>
  <si>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</si>
  <si>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</si>
  <si>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</si>
  <si>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</si>
  <si>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</si>
  <si>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</si>
  <si>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</si>
  <si>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</si>
  <si>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</si>
  <si>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</si>
  <si>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</si>
  <si>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</si>
  <si>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</si>
  <si>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</si>
  <si>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</si>
  <si>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</si>
  <si>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</si>
  <si>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</si>
  <si>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</si>
  <si>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</si>
  <si>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</si>
  <si>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</si>
  <si>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</si>
  <si>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</si>
  <si>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</si>
  <si>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</si>
  <si>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</si>
  <si>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</si>
  <si>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</si>
  <si>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</si>
  <si>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</si>
  <si>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</si>
  <si>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</si>
  <si>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</si>
  <si>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</si>
  <si>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</si>
  <si>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</si>
  <si>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</si>
  <si>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</si>
  <si>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</si>
  <si>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</si>
  <si>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</si>
  <si>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</si>
  <si>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</si>
  <si>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</si>
  <si>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</si>
  <si>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</si>
  <si>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</si>
  <si>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</si>
  <si>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</si>
  <si>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</si>
  <si>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</si>
  <si>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</si>
  <si>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</si>
  <si>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</si>
  <si>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</si>
  <si>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</si>
  <si>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</si>
  <si>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</si>
  <si>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</si>
  <si>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</si>
  <si>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</si>
  <si>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</si>
  <si>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</si>
  <si>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</si>
  <si>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</si>
  <si>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</si>
  <si>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</si>
  <si>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</si>
  <si>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</si>
  <si>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</si>
  <si>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</si>
  <si>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</si>
  <si>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</si>
  <si>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</si>
  <si>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</si>
  <si>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</si>
  <si>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</si>
  <si>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</si>
  <si>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</si>
  <si>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</si>
  <si>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</si>
  <si>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</si>
  <si>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</si>
  <si>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</si>
  <si>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</si>
  <si>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</si>
  <si>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</si>
  <si>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</si>
  <si>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</si>
  <si>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</si>
  <si>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</si>
  <si>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</si>
  <si>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</si>
  <si>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</si>
  <si>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</si>
  <si>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</si>
  <si>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</si>
  <si>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</si>
  <si>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</si>
  <si>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</si>
  <si>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</si>
  <si>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</si>
  <si>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</si>
  <si>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</si>
  <si>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</si>
  <si>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</si>
  <si>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</si>
  <si>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</si>
  <si>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</si>
  <si>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</si>
  <si>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</si>
  <si>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</si>
  <si>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</si>
  <si>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</si>
  <si>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</si>
  <si>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</si>
  <si>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</si>
  <si>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</si>
  <si>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</si>
  <si>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</si>
  <si>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</si>
  <si>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</si>
  <si>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</si>
  <si>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</si>
  <si>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</si>
  <si>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</si>
  <si>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</si>
  <si>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</si>
  <si>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</si>
  <si>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</si>
  <si>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</si>
  <si>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</si>
  <si>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</si>
  <si>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</si>
  <si>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</si>
  <si>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</si>
  <si>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</si>
  <si>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</si>
  <si>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</si>
  <si>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</si>
  <si>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</si>
  <si>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</si>
  <si>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</si>
  <si>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</si>
  <si>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</si>
  <si>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</si>
  <si>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</si>
  <si>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</si>
  <si>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</si>
  <si>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</si>
  <si>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</si>
  <si>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</si>
  <si>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</si>
  <si>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</si>
  <si>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</si>
  <si>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</si>
  <si>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</si>
  <si>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</si>
  <si>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</si>
  <si>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</si>
  <si>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</si>
  <si>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</si>
  <si>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</si>
  <si>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</si>
  <si>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</si>
  <si>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</si>
  <si>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</si>
  <si>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</si>
  <si>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</si>
  <si>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</si>
  <si>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</si>
  <si>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</si>
  <si>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</si>
  <si>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</si>
  <si>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</si>
  <si>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</si>
  <si>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</si>
  <si>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</si>
  <si>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</si>
  <si>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</si>
  <si>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</si>
  <si>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</si>
  <si>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</si>
  <si>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</si>
  <si>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</si>
  <si>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</si>
  <si>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</si>
  <si>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</si>
  <si>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</si>
  <si>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</si>
  <si>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</si>
  <si>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</si>
  <si>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</si>
  <si>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</si>
  <si>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</si>
  <si>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</si>
  <si>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</si>
  <si>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</si>
  <si>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</si>
  <si>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</si>
  <si>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</si>
  <si>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</si>
  <si>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</si>
  <si>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</si>
  <si>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</si>
  <si>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</si>
  <si>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</si>
  <si>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</si>
  <si>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</si>
  <si>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</si>
  <si>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</si>
  <si>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</si>
  <si>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</si>
  <si>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</si>
  <si>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</si>
  <si>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</si>
  <si>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</si>
  <si>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</si>
  <si>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</si>
  <si>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</si>
  <si>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</si>
  <si>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</si>
  <si>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</si>
  <si>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</si>
  <si>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</si>
  <si>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</si>
  <si>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</si>
  <si>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</si>
  <si>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</si>
  <si>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</si>
  <si>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</si>
  <si>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</si>
  <si>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</si>
  <si>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</si>
  <si>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</si>
  <si>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</si>
  <si>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</si>
  <si>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</si>
  <si>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</si>
  <si>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</si>
  <si>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</si>
  <si>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</si>
  <si>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</si>
  <si>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</si>
  <si>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</si>
  <si>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</si>
  <si>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</si>
  <si>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</si>
  <si>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</si>
  <si>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</si>
  <si>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</si>
  <si>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</si>
  <si>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</si>
  <si>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</si>
  <si>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</si>
  <si>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</si>
  <si>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</si>
  <si>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</si>
  <si>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</si>
  <si>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</si>
  <si>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</si>
  <si>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</si>
  <si>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</si>
  <si>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</si>
  <si>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</si>
  <si>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</si>
  <si>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</si>
  <si>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</si>
  <si>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</si>
  <si>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</si>
  <si>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</si>
  <si>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</si>
  <si>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</si>
  <si>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</si>
  <si>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</si>
  <si>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</si>
  <si>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</si>
  <si>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</si>
  <si>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</si>
  <si>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</si>
  <si>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</si>
  <si>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</si>
  <si>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</si>
  <si>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</si>
  <si>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</si>
  <si>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</si>
  <si>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</si>
  <si>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</si>
  <si>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</si>
  <si>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</si>
  <si>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</si>
  <si>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</si>
  <si>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</si>
  <si>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</si>
  <si>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</si>
  <si>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</si>
  <si>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</si>
  <si>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</si>
  <si>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</si>
  <si>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</si>
  <si>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</si>
  <si>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</si>
  <si>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</si>
  <si>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</si>
  <si>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</si>
  <si>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</si>
  <si>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</si>
  <si>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</si>
  <si>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</si>
  <si>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</si>
  <si>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</si>
  <si>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</si>
  <si>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</si>
  <si>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</si>
  <si>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</si>
  <si>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</si>
  <si>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</si>
  <si>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</si>
  <si>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</si>
  <si>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</si>
  <si>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</si>
  <si>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</si>
  <si>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</si>
  <si>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</si>
  <si>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</si>
  <si>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</si>
  <si>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</si>
  <si>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</si>
  <si>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</si>
  <si>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</si>
  <si>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</si>
  <si>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</si>
  <si>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</si>
  <si>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</si>
  <si>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</si>
  <si>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</si>
  <si>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</si>
  <si>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</si>
  <si>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</si>
  <si>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</si>
  <si>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</si>
  <si>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</si>
  <si>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</si>
  <si>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</si>
  <si>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</si>
  <si>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</si>
  <si>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</si>
  <si>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</si>
  <si>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</si>
  <si>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</si>
  <si>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</si>
  <si>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</si>
  <si>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</si>
  <si>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</si>
  <si>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</si>
  <si>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</si>
  <si>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</si>
  <si>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</si>
  <si>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</si>
  <si>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</si>
  <si>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</si>
  <si>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</si>
  <si>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</si>
  <si>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</si>
  <si>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</si>
  <si>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</si>
  <si>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</si>
  <si>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</si>
  <si>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</si>
  <si>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</si>
  <si>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</si>
  <si>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</si>
  <si>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</si>
  <si>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</si>
  <si>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</si>
  <si>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</si>
  <si>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</si>
  <si>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</si>
  <si>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</si>
  <si>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</si>
  <si>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</si>
  <si>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</si>
  <si>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</si>
  <si>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</si>
  <si>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</si>
  <si>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</si>
  <si>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</si>
  <si>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</si>
  <si>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</si>
  <si>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</si>
  <si>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</si>
  <si>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</si>
  <si>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</si>
  <si>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</si>
  <si>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</si>
  <si>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</si>
  <si>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</si>
  <si>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</si>
  <si>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</si>
  <si>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</si>
  <si>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</si>
  <si>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</si>
  <si>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</si>
  <si>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</si>
  <si>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</si>
  <si>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</si>
  <si>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</si>
  <si>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</si>
  <si>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</si>
  <si>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</si>
  <si>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</si>
  <si>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</si>
  <si>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</si>
  <si>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</si>
  <si>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</si>
  <si>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</si>
  <si>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</si>
  <si>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</si>
  <si>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</si>
  <si>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</si>
  <si>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</si>
  <si>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</si>
  <si>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</si>
  <si>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</si>
  <si>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</si>
  <si>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</si>
  <si>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</si>
  <si>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</si>
  <si>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</si>
  <si>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</si>
  <si>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</si>
  <si>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</si>
  <si>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</si>
  <si>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</si>
  <si>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</si>
  <si>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</si>
  <si>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</si>
  <si>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</si>
  <si>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</si>
  <si>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</si>
  <si>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</si>
  <si>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</si>
  <si>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</si>
  <si>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</si>
  <si>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</si>
  <si>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</si>
  <si>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</si>
  <si>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</si>
  <si>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</si>
  <si>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</si>
  <si>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</si>
  <si>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</si>
  <si>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</si>
  <si>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</si>
  <si>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</si>
  <si>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</si>
  <si>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</si>
  <si>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</si>
  <si>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</si>
  <si>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</si>
  <si>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</si>
  <si>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</si>
  <si>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</si>
  <si>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</si>
  <si>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</si>
  <si>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</si>
  <si>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</si>
  <si>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</si>
  <si>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</si>
  <si>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</si>
  <si>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</si>
  <si>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</si>
  <si>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</si>
  <si>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</si>
  <si>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</si>
  <si>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</si>
  <si>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</si>
  <si>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</si>
  <si>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</si>
  <si>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</si>
  <si>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</si>
  <si>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</si>
  <si>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</si>
  <si>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</si>
  <si>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</si>
  <si>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</si>
  <si>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</si>
  <si>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</si>
  <si>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</si>
  <si>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</si>
  <si>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</si>
  <si>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</si>
  <si>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</si>
  <si>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</si>
  <si>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</si>
  <si>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</si>
  <si>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</si>
  <si>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</si>
  <si>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</si>
  <si>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</si>
  <si>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</si>
  <si>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</si>
  <si>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</si>
  <si>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</si>
  <si>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</si>
  <si>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</si>
  <si>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</si>
  <si>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</si>
  <si>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</si>
  <si>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</si>
  <si>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</si>
  <si>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</si>
  <si>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</si>
  <si>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</si>
  <si>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</si>
  <si>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</si>
  <si>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</si>
  <si>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</si>
  <si>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</si>
  <si>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</si>
  <si>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</si>
  <si>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</si>
  <si>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</si>
  <si>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</si>
  <si>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</si>
  <si>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</si>
  <si>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</si>
  <si>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</si>
  <si>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</si>
  <si>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</si>
  <si>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</si>
  <si>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</si>
  <si>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</si>
  <si>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</si>
  <si>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</si>
  <si>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</si>
  <si>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</si>
  <si>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</si>
  <si>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</si>
  <si>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</si>
  <si>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</si>
  <si>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</si>
  <si>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</si>
  <si>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</si>
  <si>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</si>
  <si>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</si>
  <si>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</si>
  <si>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</si>
  <si>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</si>
  <si>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</si>
  <si>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</si>
  <si>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</si>
  <si>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</si>
  <si>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</si>
  <si>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</si>
  <si>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</si>
  <si>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</si>
  <si>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</si>
  <si>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</si>
  <si>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</si>
  <si>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</si>
  <si>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</si>
  <si>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</si>
  <si>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</si>
  <si>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</si>
  <si>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</si>
  <si>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</si>
  <si>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</si>
  <si>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</si>
  <si>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</si>
  <si>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</si>
  <si>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</si>
  <si>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</si>
  <si>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</si>
  <si>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</si>
  <si>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</si>
  <si>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</si>
  <si>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</si>
  <si>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</si>
  <si>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</si>
  <si>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</si>
  <si>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</si>
  <si>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</si>
  <si>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</si>
  <si>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</si>
  <si>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</si>
  <si>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</si>
  <si>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</si>
  <si>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</si>
  <si>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</si>
  <si>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</si>
  <si>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</si>
  <si>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</si>
  <si>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</si>
  <si>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</si>
  <si>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</si>
  <si>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</si>
  <si>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</si>
  <si>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</si>
  <si>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</si>
  <si>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</si>
  <si>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</si>
  <si>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</si>
  <si>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</si>
  <si>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</si>
  <si>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</si>
  <si>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</si>
  <si>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</si>
  <si>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</si>
  <si>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</si>
  <si>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</si>
  <si>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</si>
  <si>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</si>
  <si>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</si>
  <si>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</si>
  <si>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</si>
  <si>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</si>
  <si>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</si>
  <si>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</si>
  <si>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</si>
  <si>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</si>
  <si>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</si>
  <si>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</si>
  <si>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</si>
  <si>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</si>
  <si>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</si>
  <si>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</si>
  <si>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</si>
  <si>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</si>
  <si>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</si>
  <si>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</si>
  <si>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</si>
  <si>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</si>
  <si>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</si>
  <si>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</si>
  <si>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</si>
  <si>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</si>
  <si>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</si>
  <si>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</si>
  <si>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</si>
  <si>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</si>
  <si>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</si>
  <si>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</si>
  <si>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</si>
  <si>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</si>
  <si>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</si>
  <si>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</si>
  <si>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</si>
  <si>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</si>
  <si>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</si>
  <si>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</si>
  <si>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</si>
  <si>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</si>
  <si>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</si>
  <si>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</si>
  <si>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</si>
  <si>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</si>
  <si>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</si>
  <si>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</si>
  <si>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</si>
  <si>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</si>
  <si>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</si>
  <si>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</si>
  <si>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</si>
  <si>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</si>
  <si>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</si>
  <si>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</si>
  <si>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</si>
  <si>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</si>
  <si>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</si>
  <si>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</si>
  <si>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</si>
  <si>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</si>
  <si>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</si>
  <si>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</si>
  <si>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</si>
  <si>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</si>
  <si>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</si>
  <si>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</si>
  <si>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</si>
  <si>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</si>
  <si>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</si>
  <si>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</si>
  <si>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</si>
  <si>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</si>
  <si>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</si>
  <si>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</si>
  <si>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</si>
  <si>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</si>
  <si>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</si>
  <si>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</si>
  <si>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</si>
  <si>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</si>
  <si>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</si>
  <si>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</si>
  <si>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</si>
  <si>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</si>
  <si>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</si>
  <si>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</si>
  <si>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</si>
  <si>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</si>
  <si>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</si>
  <si>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</si>
  <si>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</si>
  <si>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</si>
  <si>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</si>
  <si>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</si>
  <si>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</si>
  <si>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</si>
  <si>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</si>
  <si>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</si>
  <si>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</si>
  <si>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</si>
  <si>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</si>
  <si>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</si>
  <si>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</si>
  <si>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</si>
  <si>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</si>
  <si>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</si>
  <si>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</si>
  <si>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</si>
  <si>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</si>
  <si>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</si>
  <si>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</si>
  <si>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</si>
  <si>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</si>
  <si>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</si>
  <si>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</si>
  <si>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</si>
  <si>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</si>
  <si>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</si>
  <si>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</si>
  <si>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</si>
  <si>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</si>
  <si>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</si>
  <si>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</si>
  <si>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</si>
  <si>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</si>
  <si>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</si>
  <si>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</si>
  <si>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</si>
  <si>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</si>
  <si>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</si>
  <si>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</si>
  <si>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</si>
  <si>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</si>
  <si>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</si>
  <si>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</si>
  <si>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</si>
  <si>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</si>
  <si>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</si>
  <si>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</si>
  <si>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</si>
  <si>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</si>
  <si>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</si>
  <si>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</si>
  <si>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</si>
  <si>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</si>
  <si>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</si>
  <si>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</si>
  <si>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</si>
  <si>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</si>
  <si>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</si>
  <si>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</si>
  <si>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</si>
  <si>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</si>
  <si>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</si>
  <si>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</si>
  <si>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</si>
  <si>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</si>
  <si>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</si>
  <si>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</si>
  <si>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</si>
  <si>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</si>
  <si>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</si>
  <si>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</si>
  <si>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</si>
  <si>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</si>
  <si>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</si>
  <si>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</si>
  <si>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</si>
  <si>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</si>
  <si>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</si>
  <si>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</si>
  <si>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</si>
  <si>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</si>
  <si>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</si>
  <si>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</si>
  <si>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</si>
  <si>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</si>
  <si>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</si>
  <si>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</si>
  <si>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</si>
  <si>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</si>
  <si>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</si>
  <si>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</si>
  <si>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</si>
  <si>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</si>
  <si>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</si>
  <si>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</si>
  <si>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</si>
  <si>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</si>
  <si>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</si>
  <si>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</si>
  <si>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</si>
  <si>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</si>
  <si>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</si>
  <si>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</si>
  <si>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</si>
  <si>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</si>
  <si>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</si>
  <si>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</si>
  <si>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</si>
  <si>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</si>
  <si>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</si>
  <si>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</si>
  <si>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</si>
  <si>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</si>
  <si>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</si>
  <si>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</si>
  <si>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</si>
  <si>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</si>
  <si>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</si>
  <si>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</si>
  <si>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</si>
  <si>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</si>
  <si>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</si>
  <si>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</si>
  <si>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</si>
  <si>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</si>
  <si>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</si>
  <si>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</si>
  <si>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</si>
  <si>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</si>
  <si>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</si>
  <si>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</si>
  <si>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</si>
  <si>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</si>
  <si>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</si>
  <si>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</si>
  <si>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</si>
  <si>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</si>
  <si>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</si>
  <si>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</si>
  <si>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</si>
  <si>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</si>
  <si>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</si>
  <si>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</si>
  <si>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</si>
  <si>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</si>
  <si>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</si>
  <si>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</si>
  <si>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</si>
  <si>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</si>
  <si>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</si>
  <si>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</si>
  <si>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</si>
  <si>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</si>
  <si>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</si>
  <si>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</si>
  <si>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</si>
  <si>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</si>
  <si>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</si>
  <si>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</si>
  <si>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</si>
  <si>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</si>
  <si>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</si>
  <si>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</si>
  <si>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</si>
  <si>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</si>
  <si>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</si>
  <si>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</si>
  <si>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</si>
  <si>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</si>
  <si>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</si>
  <si>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</si>
  <si>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</si>
  <si>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</si>
  <si>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</si>
  <si>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</si>
  <si>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</si>
  <si>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</si>
  <si>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</si>
  <si>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</si>
  <si>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</si>
  <si>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</si>
  <si>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</si>
  <si>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</si>
  <si>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</si>
  <si>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</si>
  <si>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</si>
  <si>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</si>
  <si>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</si>
  <si>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</si>
  <si>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</si>
  <si>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</si>
  <si>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</si>
  <si>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</si>
  <si>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</si>
  <si>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</si>
  <si>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</si>
  <si>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</si>
  <si>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</si>
  <si>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</si>
  <si>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</si>
  <si>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</si>
  <si>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</si>
  <si>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</si>
  <si>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</si>
  <si>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</si>
  <si>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</si>
  <si>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</si>
  <si>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</si>
  <si>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</si>
  <si>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</si>
  <si>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</si>
  <si>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</si>
  <si>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</si>
  <si>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</si>
  <si>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</si>
  <si>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</si>
  <si>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</si>
  <si>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</si>
  <si>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</si>
  <si>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</si>
  <si>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</si>
  <si>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</si>
  <si>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</si>
  <si>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</si>
  <si>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</si>
  <si>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</si>
  <si>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</si>
  <si>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</si>
  <si>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</si>
  <si>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</si>
  <si>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</si>
  <si>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</si>
  <si>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</si>
  <si>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</si>
  <si>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</si>
  <si>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</si>
  <si>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</si>
  <si>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</si>
  <si>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</si>
  <si>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</si>
  <si>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</si>
  <si>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</si>
  <si>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</si>
  <si>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</si>
  <si>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</si>
  <si>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</si>
  <si>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</si>
  <si>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</si>
  <si>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</si>
  <si>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</si>
  <si>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</si>
  <si>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</si>
  <si>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</si>
  <si>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</si>
  <si>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</si>
  <si>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</si>
  <si>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</si>
  <si>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</si>
  <si>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</si>
  <si>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</si>
  <si>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</si>
  <si>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</si>
  <si>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</si>
  <si>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</si>
  <si>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</si>
  <si>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</si>
  <si>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</si>
  <si>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</si>
  <si>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</si>
  <si>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</si>
  <si>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</si>
  <si>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</si>
  <si>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</si>
  <si>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</si>
  <si>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</si>
  <si>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</si>
  <si>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</si>
  <si>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</si>
  <si>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</si>
  <si>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</si>
  <si>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</si>
  <si>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</si>
  <si>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</si>
  <si>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</si>
  <si>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</si>
  <si>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</si>
  <si>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</si>
  <si>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</si>
  <si>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</si>
  <si>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</si>
  <si>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</si>
  <si>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</si>
  <si>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</si>
  <si>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</si>
  <si>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</si>
  <si>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</si>
  <si>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</si>
  <si>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</si>
  <si>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</si>
  <si>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</si>
  <si>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</si>
  <si>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</si>
  <si>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</si>
  <si>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</si>
  <si>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</si>
  <si>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</si>
  <si>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</si>
  <si>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</si>
  <si>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</si>
  <si>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</si>
  <si>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</si>
  <si>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</si>
  <si>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</si>
  <si>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</si>
  <si>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</si>
  <si>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</si>
  <si>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</si>
  <si>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</si>
  <si>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</si>
  <si>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</si>
  <si>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</si>
  <si>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</si>
  <si>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</si>
  <si>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</si>
  <si>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</si>
  <si>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</si>
  <si>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</si>
  <si>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</si>
  <si>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</si>
  <si>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</si>
  <si>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</si>
  <si>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</si>
  <si>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</si>
  <si>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</si>
  <si>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</si>
  <si>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</si>
  <si>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</si>
  <si>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</si>
  <si>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</si>
  <si>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</si>
  <si>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</si>
  <si>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</si>
  <si>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</si>
  <si>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</si>
  <si>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</si>
  <si>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</si>
  <si>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</si>
  <si>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</si>
  <si>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</si>
  <si>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</si>
  <si>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</si>
  <si>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</si>
  <si>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</si>
  <si>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</si>
  <si>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</si>
  <si>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</si>
  <si>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</si>
  <si>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</si>
  <si>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</si>
  <si>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</si>
  <si>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</si>
  <si>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</si>
  <si>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</si>
  <si>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</si>
  <si>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</si>
  <si>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</si>
  <si>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</si>
  <si>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</si>
  <si>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</si>
  <si>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</si>
  <si>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</si>
  <si>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</si>
  <si>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</si>
  <si>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</si>
  <si>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</si>
  <si>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</si>
  <si>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</si>
  <si>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</si>
  <si>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</si>
  <si>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</si>
  <si>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</si>
  <si>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</si>
  <si>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</si>
  <si>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</si>
  <si>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</si>
  <si>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</si>
  <si>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</si>
  <si>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</si>
  <si>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</si>
  <si>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</si>
  <si>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</si>
  <si>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</si>
  <si>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</si>
  <si>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</si>
  <si>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</si>
  <si>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</si>
  <si>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</si>
  <si>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</si>
  <si>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</si>
  <si>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</si>
  <si>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</si>
  <si>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</si>
  <si>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</si>
  <si>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</si>
  <si>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</si>
  <si>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</si>
  <si>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</si>
  <si>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</si>
  <si>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</si>
  <si>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</si>
  <si>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</si>
  <si>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</si>
  <si>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</si>
  <si>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</si>
  <si>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</si>
  <si>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</si>
  <si>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</si>
  <si>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</si>
  <si>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</si>
  <si>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</si>
  <si>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</si>
  <si>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</si>
  <si>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</si>
  <si>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</si>
  <si>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</si>
  <si>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</si>
  <si>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</si>
  <si>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</si>
  <si>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</si>
  <si>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</si>
  <si>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</si>
  <si>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</si>
  <si>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</si>
  <si>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</si>
  <si>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</si>
  <si>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</si>
  <si>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</si>
  <si>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</si>
  <si>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</si>
  <si>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</si>
  <si>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</si>
  <si>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</si>
  <si>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</si>
  <si>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</si>
  <si>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</si>
  <si>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</si>
  <si>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</si>
  <si>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</si>
  <si>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</si>
  <si>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</si>
  <si>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</si>
  <si>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</si>
  <si>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</si>
  <si>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</si>
  <si>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</si>
  <si>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</si>
  <si>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</si>
  <si>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</si>
  <si>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</si>
  <si>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</si>
  <si>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</si>
  <si>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</si>
  <si>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</si>
  <si>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</si>
  <si>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</si>
  <si>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</si>
  <si>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</si>
  <si>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</si>
  <si>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</si>
  <si>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</si>
  <si>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</si>
  <si>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</si>
  <si>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</si>
  <si>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</si>
  <si>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</si>
  <si>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</si>
  <si>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</si>
  <si>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</si>
  <si>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</si>
  <si>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</si>
  <si>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</si>
  <si>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</si>
  <si>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</si>
  <si>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</si>
  <si>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</si>
  <si>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</si>
  <si>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</si>
  <si>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</si>
  <si>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</si>
  <si>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</si>
  <si>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</si>
  <si>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</si>
  <si>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</si>
  <si>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</si>
  <si>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</si>
  <si>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</si>
  <si>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</si>
  <si>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</si>
  <si>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</si>
  <si>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</si>
  <si>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</si>
  <si>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</si>
  <si>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</si>
  <si>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</si>
  <si>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</si>
  <si>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</si>
  <si>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</si>
  <si>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</si>
  <si>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</si>
  <si>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</si>
  <si>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</si>
  <si>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</si>
  <si>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</si>
  <si>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</si>
  <si>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</si>
  <si>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</si>
  <si>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</si>
  <si>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</si>
  <si>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</si>
  <si>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</si>
  <si>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</si>
  <si>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</si>
  <si>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</si>
  <si>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</si>
  <si>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</si>
  <si>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</si>
  <si>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</si>
  <si>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</si>
  <si>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</si>
  <si>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</si>
  <si>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</si>
  <si>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</si>
  <si>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</si>
  <si>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</si>
  <si>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</si>
  <si>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</si>
  <si>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</si>
  <si>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</si>
  <si>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</si>
  <si>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</si>
  <si>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</si>
  <si>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</si>
  <si>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</si>
  <si>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</si>
  <si>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</si>
  <si>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</si>
  <si>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</si>
  <si>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</si>
  <si>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</si>
  <si>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</si>
  <si>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</si>
  <si>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</si>
  <si>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</si>
  <si>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</si>
  <si>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</si>
  <si>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</si>
  <si>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</si>
  <si>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</si>
  <si>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</si>
  <si>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</si>
  <si>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</si>
  <si>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</si>
  <si>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</si>
  <si>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</si>
  <si>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</si>
  <si>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</si>
  <si>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</si>
  <si>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</si>
  <si>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</si>
  <si>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</si>
  <si>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</si>
  <si>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</si>
  <si>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</si>
  <si>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</si>
  <si>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</si>
  <si>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</si>
  <si>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</si>
  <si>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</si>
  <si>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</si>
  <si>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</si>
  <si>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</si>
  <si>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</si>
  <si>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</si>
  <si>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</si>
  <si>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</si>
  <si>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</si>
  <si>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</si>
  <si>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</si>
  <si>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</si>
  <si>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</si>
  <si>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</si>
  <si>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</si>
  <si>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</si>
  <si>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</si>
  <si>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</si>
  <si>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</si>
  <si>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</si>
  <si>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</si>
  <si>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</si>
  <si>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</si>
  <si>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</si>
  <si>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</si>
  <si>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</si>
  <si>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</si>
  <si>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</si>
  <si>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</si>
  <si>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</si>
  <si>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</si>
  <si>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</si>
  <si>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</si>
  <si>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</si>
  <si>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</si>
  <si>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</si>
  <si>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</si>
  <si>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</si>
  <si>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</si>
  <si>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</si>
  <si>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</si>
  <si>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</si>
  <si>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</si>
  <si>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</si>
  <si>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</si>
  <si>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</si>
  <si>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</si>
  <si>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</si>
  <si>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</si>
  <si>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</si>
  <si>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</si>
  <si>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</si>
  <si>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</si>
  <si>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</si>
  <si>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</si>
  <si>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</si>
  <si>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</si>
  <si>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</si>
  <si>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</si>
  <si>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</si>
  <si>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</si>
  <si>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</si>
  <si>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</si>
  <si>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</si>
  <si>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</si>
  <si>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</si>
  <si>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</si>
  <si>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</si>
  <si>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</si>
  <si>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</si>
  <si>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</si>
  <si>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</si>
  <si>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</si>
  <si>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</si>
  <si>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</si>
  <si>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</si>
  <si>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</si>
  <si>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</si>
  <si>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</si>
  <si>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</si>
  <si>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</si>
  <si>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</si>
  <si>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</si>
  <si>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</si>
  <si>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</si>
  <si>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</si>
  <si>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</si>
  <si>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</si>
  <si>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</si>
  <si>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</si>
  <si>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</si>
  <si>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</si>
  <si>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</si>
  <si>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</si>
  <si>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</si>
  <si>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</si>
  <si>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</si>
  <si>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</si>
  <si>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</si>
  <si>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</si>
  <si>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</si>
  <si>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</si>
  <si>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</si>
  <si>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</si>
  <si>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</si>
  <si>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</si>
  <si>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</si>
  <si>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</si>
  <si>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</si>
  <si>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</si>
  <si>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</si>
  <si>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</si>
  <si>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</si>
  <si>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</si>
  <si>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</si>
  <si>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</si>
  <si>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</si>
  <si>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</si>
  <si>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</si>
  <si>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</si>
  <si>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</si>
  <si>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</si>
  <si>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</si>
  <si>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</si>
  <si>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</si>
  <si>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</si>
  <si>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</si>
  <si>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</si>
  <si>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</si>
  <si>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</si>
  <si>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</si>
  <si>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</si>
  <si>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</si>
  <si>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</si>
  <si>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</si>
  <si>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</si>
  <si>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</si>
  <si>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</si>
  <si>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</si>
  <si>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</si>
  <si>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</si>
  <si>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</si>
  <si>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</si>
  <si>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</si>
  <si>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</si>
  <si>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</si>
  <si>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</si>
  <si>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</si>
  <si>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</si>
  <si>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</si>
  <si>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</si>
  <si>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</si>
  <si>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</si>
  <si>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</si>
  <si>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</si>
  <si>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</si>
  <si>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</si>
  <si>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</si>
  <si>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</si>
  <si>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</si>
  <si>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</si>
  <si>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</si>
  <si>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</si>
  <si>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</si>
  <si>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</si>
  <si>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</si>
  <si>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</si>
  <si>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</si>
  <si>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</si>
  <si>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</si>
  <si>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</si>
  <si>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</si>
  <si>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</si>
  <si>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</si>
  <si>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</si>
  <si>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</si>
  <si>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</si>
  <si>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</si>
  <si>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</si>
  <si>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</si>
  <si>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</si>
  <si>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</si>
  <si>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</si>
  <si>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</si>
  <si>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</si>
  <si>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</si>
  <si>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</si>
  <si>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</si>
  <si>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</si>
  <si>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</si>
  <si>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</si>
  <si>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</si>
  <si>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</si>
  <si>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</si>
  <si>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</si>
  <si>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</si>
  <si>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</si>
  <si>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</si>
  <si>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</si>
  <si>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</si>
  <si>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</si>
  <si>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</si>
  <si>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</si>
  <si>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</si>
  <si>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</si>
  <si>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</si>
  <si>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</si>
  <si>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</si>
  <si>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</si>
  <si>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</si>
  <si>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</si>
  <si>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</si>
  <si>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</si>
  <si>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</si>
  <si>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</si>
  <si>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</si>
  <si>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</si>
  <si>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</si>
  <si>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</si>
  <si>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</si>
  <si>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</si>
  <si>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</si>
  <si>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</si>
  <si>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</si>
  <si>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</si>
  <si>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</si>
  <si>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</si>
  <si>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</si>
  <si>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</si>
  <si>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</si>
  <si>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</si>
  <si>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</si>
  <si>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</si>
  <si>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</si>
  <si>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</si>
  <si>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</si>
  <si>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</si>
  <si>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</si>
  <si>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</si>
  <si>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</si>
  <si>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</si>
  <si>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</si>
  <si>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</si>
  <si>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</si>
  <si>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</si>
  <si>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</si>
  <si>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</si>
  <si>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</si>
  <si>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</si>
  <si>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</si>
  <si>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</si>
  <si>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</si>
  <si>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</si>
  <si>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</si>
  <si>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</si>
  <si>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</si>
  <si>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</si>
  <si>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</si>
  <si>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</si>
  <si>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</si>
  <si>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</si>
  <si>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</si>
  <si>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</si>
  <si>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</si>
  <si>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</si>
  <si>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</si>
  <si>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</si>
  <si>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</si>
  <si>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</si>
  <si>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</si>
  <si>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</si>
  <si>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</si>
  <si>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</si>
  <si>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</si>
  <si>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</si>
  <si>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</si>
  <si>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</si>
  <si>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</si>
  <si>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</si>
  <si>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</si>
  <si>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</si>
  <si>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</si>
  <si>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</si>
  <si>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</si>
  <si>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</si>
  <si>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</si>
  <si>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</si>
  <si>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</si>
  <si>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</si>
  <si>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</si>
  <si>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</si>
  <si>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</si>
  <si>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</si>
  <si>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</si>
  <si>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</si>
  <si>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</si>
  <si>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</si>
  <si>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</si>
  <si>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</si>
  <si>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</si>
  <si>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</si>
  <si>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</si>
  <si>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</si>
  <si>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</si>
  <si>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</si>
  <si>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</si>
  <si>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</si>
  <si>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</si>
  <si>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</si>
  <si>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</si>
  <si>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</si>
  <si>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</si>
  <si>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</si>
  <si>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</si>
  <si>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</si>
  <si>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</si>
  <si>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</si>
  <si>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</si>
  <si>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</si>
  <si>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</si>
  <si>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</si>
  <si>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</si>
  <si>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</si>
  <si>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</si>
  <si>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</si>
  <si>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</si>
  <si>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</si>
  <si>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</si>
  <si>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</si>
  <si>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</si>
  <si>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</si>
  <si>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</si>
  <si>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</si>
  <si>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</si>
  <si>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</si>
  <si>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</si>
  <si>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</si>
  <si>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</si>
  <si>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</si>
  <si>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</si>
  <si>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</si>
  <si>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</si>
  <si>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</si>
  <si>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</si>
  <si>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</si>
  <si>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</si>
  <si>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</si>
  <si>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</si>
  <si>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</si>
  <si>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</si>
  <si>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</si>
  <si>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</si>
  <si>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</si>
  <si>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</si>
  <si>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</si>
  <si>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</si>
  <si>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</si>
  <si>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</si>
  <si>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</si>
  <si>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</si>
  <si>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</si>
  <si>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</si>
  <si>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</si>
  <si>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</si>
  <si>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</si>
  <si>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</si>
  <si>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</si>
  <si>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</si>
  <si>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</si>
  <si>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</si>
  <si>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</si>
  <si>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</si>
  <si>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</si>
  <si>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</si>
  <si>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</si>
  <si>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</si>
  <si>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</si>
  <si>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</si>
  <si>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</si>
  <si>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</si>
  <si>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</si>
  <si>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</si>
  <si>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</si>
  <si>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</si>
  <si>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</si>
  <si>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</si>
  <si>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</si>
  <si>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</si>
  <si>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</si>
  <si>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</si>
  <si>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</si>
  <si>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</si>
  <si>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</si>
  <si>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</si>
  <si>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</si>
  <si>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</si>
  <si>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</si>
  <si>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</si>
  <si>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</si>
  <si>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</si>
  <si>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</si>
  <si>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</si>
  <si>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</si>
  <si>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</si>
  <si>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</si>
  <si>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</si>
  <si>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</si>
  <si>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</si>
  <si>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</si>
  <si>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</si>
  <si>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</si>
  <si>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</si>
  <si>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</si>
  <si>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</si>
  <si>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</si>
  <si>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</si>
  <si>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</si>
  <si>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</si>
  <si>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</si>
  <si>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</si>
  <si>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</si>
  <si>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</si>
  <si>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</si>
  <si>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</si>
  <si>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</si>
  <si>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</si>
  <si>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</si>
  <si>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</si>
  <si>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</si>
  <si>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</si>
  <si>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</si>
  <si>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</si>
  <si>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</si>
  <si>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</si>
  <si>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</si>
  <si>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</si>
  <si>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</si>
  <si>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</si>
  <si>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</si>
  <si>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</si>
  <si>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</si>
  <si>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</si>
  <si>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</si>
  <si>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</si>
  <si>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</si>
  <si>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</si>
  <si>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</si>
  <si>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</si>
  <si>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</si>
  <si>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</si>
  <si>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</si>
  <si>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</si>
  <si>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</si>
  <si>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</si>
  <si>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</si>
  <si>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</si>
  <si>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</si>
  <si>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</si>
  <si>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</si>
  <si>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</si>
  <si>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</si>
  <si>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</si>
  <si>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</si>
  <si>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</si>
  <si>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</si>
  <si>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</si>
  <si>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</si>
  <si>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</si>
  <si>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</si>
  <si>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</si>
  <si>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</si>
  <si>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</si>
  <si>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</si>
  <si>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</si>
  <si>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</si>
  <si>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</si>
  <si>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</si>
  <si>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</si>
  <si>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</si>
  <si>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</si>
  <si>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</si>
  <si>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</si>
  <si>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</si>
  <si>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</si>
  <si>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</si>
  <si>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</si>
  <si>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</si>
  <si>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</si>
  <si>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</si>
  <si>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</si>
  <si>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</si>
  <si>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</si>
  <si>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</si>
  <si>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</si>
  <si>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</si>
  <si>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</si>
  <si>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</si>
  <si>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</si>
  <si>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</si>
  <si>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</si>
  <si>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</si>
  <si>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</si>
  <si>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</si>
  <si>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</si>
  <si>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</si>
  <si>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</si>
  <si>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</si>
  <si>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</si>
  <si>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</si>
  <si>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</si>
  <si>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</si>
  <si>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</si>
  <si>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</si>
  <si>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</si>
  <si>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</si>
  <si>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</si>
  <si>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</si>
  <si>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</si>
  <si>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</si>
  <si>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</si>
  <si>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</si>
  <si>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</si>
  <si>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</si>
  <si>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</si>
  <si>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</si>
  <si>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</si>
  <si>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</si>
  <si>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</si>
  <si>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</si>
  <si>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</si>
  <si>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</si>
  <si>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</si>
  <si>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</si>
  <si>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</si>
  <si>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</si>
  <si>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</si>
  <si>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</si>
  <si>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</si>
  <si>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</si>
  <si>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</si>
  <si>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</si>
  <si>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</si>
  <si>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</si>
  <si>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</si>
  <si>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</si>
  <si>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</si>
  <si>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</si>
  <si>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</si>
  <si>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</si>
  <si>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</si>
  <si>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</si>
  <si>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</si>
  <si>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</si>
  <si>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</si>
  <si>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</si>
  <si>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</si>
  <si>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</si>
  <si>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</si>
  <si>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</si>
  <si>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</si>
  <si>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</si>
  <si>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</si>
  <si>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</si>
  <si>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</si>
  <si>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</si>
  <si>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</si>
  <si>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</si>
  <si>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</si>
  <si>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</si>
  <si>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</si>
  <si>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</si>
  <si>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</si>
  <si>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</si>
  <si>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</si>
  <si>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</si>
  <si>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</si>
  <si>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</si>
  <si>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</si>
  <si>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</si>
  <si>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</si>
  <si>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</si>
  <si>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</si>
  <si>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</si>
  <si>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</si>
  <si>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</si>
  <si>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</si>
  <si>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</si>
  <si>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</si>
  <si>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</si>
  <si>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</si>
  <si>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</si>
  <si>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</si>
  <si>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</si>
  <si>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</si>
  <si>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</si>
  <si>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</si>
  <si>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</si>
  <si>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</si>
  <si>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</si>
  <si>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</si>
  <si>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</si>
  <si>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</si>
  <si>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</si>
  <si>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</si>
  <si>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</si>
  <si>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</si>
  <si>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</si>
  <si>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</si>
  <si>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</si>
  <si>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</si>
  <si>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</si>
  <si>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</si>
  <si>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</si>
  <si>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</si>
  <si>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</si>
  <si>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</si>
  <si>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</si>
  <si>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</si>
  <si>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</si>
  <si>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</si>
  <si>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</si>
  <si>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</si>
  <si>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</si>
  <si>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</si>
  <si>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</si>
  <si>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</si>
  <si>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</si>
  <si>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</si>
  <si>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</si>
  <si>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</si>
  <si>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</si>
  <si>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</si>
  <si>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</si>
  <si>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</si>
  <si>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</si>
  <si>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</si>
  <si>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</si>
  <si>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</si>
  <si>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</si>
  <si>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</si>
  <si>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</si>
  <si>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</si>
  <si>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</si>
  <si>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</si>
  <si>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</si>
  <si>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</si>
  <si>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</si>
  <si>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</si>
  <si>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</si>
  <si>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</si>
  <si>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</si>
  <si>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</si>
  <si>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</si>
  <si>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</si>
  <si>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</si>
  <si>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</si>
  <si>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</si>
  <si>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</si>
  <si>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</si>
  <si>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</si>
  <si>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</si>
  <si>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</si>
  <si>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</si>
  <si>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</si>
  <si>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</si>
  <si>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</si>
  <si>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</si>
  <si>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</si>
  <si>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</si>
  <si>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</si>
  <si>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</si>
  <si>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</si>
  <si>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</si>
  <si>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</si>
  <si>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</si>
  <si>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</si>
  <si>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</si>
  <si>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</si>
  <si>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</si>
  <si>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</si>
  <si>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</si>
  <si>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</si>
  <si>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</si>
  <si>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</si>
  <si>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</si>
  <si>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</si>
  <si>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</si>
  <si>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</si>
  <si>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</si>
  <si>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</si>
  <si>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</si>
  <si>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</si>
  <si>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</si>
  <si>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</si>
  <si>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</si>
  <si>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</si>
  <si>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</si>
  <si>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</si>
  <si>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</si>
  <si>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</si>
  <si>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</si>
  <si>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</si>
  <si>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</si>
  <si>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</si>
  <si>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</si>
  <si>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</si>
  <si>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</si>
  <si>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</si>
  <si>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</si>
  <si>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</si>
  <si>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</si>
  <si>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</si>
  <si>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</si>
  <si>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</si>
  <si>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</si>
  <si>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</si>
  <si>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</si>
  <si>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</si>
  <si>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</si>
  <si>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</si>
  <si>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</si>
  <si>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</si>
  <si>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</si>
  <si>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</si>
  <si>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</si>
  <si>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</si>
  <si>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</si>
  <si>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</si>
  <si>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</si>
  <si>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</si>
  <si>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</si>
  <si>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</si>
  <si>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</si>
  <si>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</si>
  <si>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</si>
  <si>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</si>
  <si>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</si>
  <si>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</si>
  <si>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</si>
  <si>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</si>
  <si>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</si>
  <si>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</si>
  <si>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</si>
  <si>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</si>
  <si>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</si>
  <si>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</si>
  <si>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</si>
  <si>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</si>
  <si>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</si>
  <si>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</si>
  <si>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</si>
  <si>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</si>
  <si>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</si>
  <si>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</si>
  <si>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</si>
  <si>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</si>
  <si>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</si>
  <si>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</si>
  <si>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</si>
  <si>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</si>
  <si>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</si>
  <si>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</si>
  <si>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</si>
  <si>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</si>
  <si>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</si>
  <si>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</si>
  <si>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</si>
  <si>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</si>
  <si>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</si>
  <si>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</si>
  <si>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</si>
  <si>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</si>
  <si>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</si>
  <si>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</si>
  <si>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</si>
  <si>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</si>
  <si>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</si>
  <si>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</si>
  <si>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</si>
  <si>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</si>
  <si>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</si>
  <si>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</si>
  <si>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</si>
  <si>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</si>
  <si>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</si>
  <si>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</si>
  <si>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</si>
  <si>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</si>
  <si>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</si>
  <si>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</si>
  <si>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</si>
  <si>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</si>
  <si>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</si>
  <si>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</si>
  <si>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</si>
  <si>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</si>
  <si>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</si>
  <si>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</si>
  <si>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</si>
  <si>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</si>
  <si>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</si>
  <si>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</si>
  <si>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</si>
  <si>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</si>
  <si>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</si>
  <si>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</si>
  <si>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</si>
  <si>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</si>
  <si>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</si>
  <si>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</si>
  <si>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</si>
  <si>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</si>
  <si>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</si>
  <si>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</si>
  <si>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</si>
  <si>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</si>
  <si>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</si>
  <si>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</si>
  <si>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</si>
  <si>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</si>
  <si>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</si>
  <si>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</si>
  <si>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</si>
  <si>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</si>
  <si>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</si>
  <si>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</si>
  <si>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</si>
  <si>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</si>
  <si>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</si>
  <si>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</si>
  <si>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</si>
  <si>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</si>
  <si>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</si>
  <si>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</si>
  <si>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</si>
  <si>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</si>
  <si>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</si>
  <si>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</si>
  <si>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</si>
  <si>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</si>
  <si>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</si>
  <si>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</si>
  <si>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</si>
  <si>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</si>
  <si>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</si>
  <si>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</si>
  <si>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</si>
  <si>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</si>
  <si>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</si>
  <si>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</si>
  <si>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</si>
  <si>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</si>
  <si>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</si>
  <si>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</si>
  <si>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</si>
  <si>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</si>
  <si>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</si>
  <si>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</si>
  <si>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</si>
  <si>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</si>
  <si>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</si>
  <si>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</si>
  <si>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</si>
  <si>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</si>
  <si>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</si>
  <si>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</si>
  <si>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</si>
  <si>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</si>
  <si>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</si>
  <si>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</si>
  <si>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</si>
  <si>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</si>
  <si>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</si>
  <si>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</si>
  <si>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</si>
  <si>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</si>
  <si>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</si>
  <si>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</si>
  <si>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</si>
  <si>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</si>
  <si>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</si>
  <si>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</si>
  <si>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</si>
  <si>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</si>
  <si>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</si>
  <si>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</si>
  <si>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</si>
  <si>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</si>
  <si>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</si>
  <si>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</si>
  <si>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</si>
  <si>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</si>
  <si>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</si>
  <si>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</si>
  <si>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</si>
  <si>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</si>
  <si>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</si>
  <si>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</si>
  <si>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</si>
  <si>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</si>
  <si>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</si>
  <si>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</si>
  <si>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</si>
  <si>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</si>
  <si>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</si>
  <si>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</si>
  <si>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</si>
  <si>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</si>
  <si>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</si>
  <si>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</si>
  <si>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</si>
  <si>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</si>
  <si>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</si>
  <si>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</si>
  <si>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</si>
  <si>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</si>
  <si>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</si>
  <si>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</si>
  <si>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</si>
  <si>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</si>
  <si>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</si>
  <si>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</si>
  <si>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</si>
  <si>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</si>
  <si>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</si>
  <si>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</si>
  <si>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</si>
  <si>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</si>
  <si>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</si>
  <si>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</si>
  <si>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</si>
  <si>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</si>
  <si>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</si>
  <si>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</si>
  <si>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</si>
  <si>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</si>
  <si>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</si>
  <si>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</si>
  <si>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</si>
  <si>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</si>
  <si>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</si>
  <si>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</si>
  <si>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</si>
  <si>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</si>
  <si>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</si>
  <si>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</si>
  <si>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</si>
  <si>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</si>
  <si>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</si>
  <si>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</si>
  <si>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</si>
  <si>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</si>
  <si>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</si>
  <si>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</si>
  <si>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</si>
  <si>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</si>
  <si>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</si>
  <si>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</si>
  <si>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</si>
  <si>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</si>
  <si>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</si>
  <si>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</si>
  <si>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</si>
  <si>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</si>
  <si>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</si>
  <si>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</si>
  <si>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</si>
  <si>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</si>
  <si>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</si>
  <si>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</si>
  <si>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</si>
  <si>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</si>
  <si>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</si>
  <si>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</si>
  <si>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</si>
  <si>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</si>
  <si>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</si>
  <si>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</si>
  <si>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</si>
  <si>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</si>
  <si>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</si>
  <si>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</si>
  <si>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</si>
  <si>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</si>
  <si>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</si>
  <si>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</si>
  <si>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</si>
  <si>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</si>
  <si>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</si>
  <si>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</si>
  <si>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</si>
  <si>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</si>
  <si>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</si>
  <si>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</si>
  <si>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</si>
  <si>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</si>
  <si>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</si>
  <si>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</si>
  <si>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</si>
  <si>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</si>
  <si>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</si>
  <si>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</si>
  <si>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</si>
  <si>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</si>
  <si>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</si>
  <si>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</si>
  <si>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</si>
  <si>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</si>
  <si>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</si>
  <si>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</si>
  <si>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</si>
  <si>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</si>
  <si>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</si>
  <si>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</si>
  <si>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</si>
  <si>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</si>
  <si>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</si>
  <si>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</si>
  <si>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</si>
  <si>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</si>
  <si>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</si>
  <si>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</si>
  <si>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</si>
  <si>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</si>
  <si>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</si>
  <si>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</si>
  <si>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</si>
  <si>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</si>
  <si>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</si>
  <si>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</si>
  <si>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</si>
  <si>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</si>
  <si>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</si>
  <si>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</si>
  <si>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</si>
  <si>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</si>
  <si>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</si>
  <si>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</si>
  <si>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</si>
  <si>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</si>
  <si>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</si>
  <si>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</si>
  <si>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</si>
  <si>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</si>
  <si>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</si>
  <si>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</si>
  <si>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</si>
  <si>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</si>
  <si>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</si>
  <si>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</si>
  <si>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</si>
  <si>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</si>
  <si>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</si>
  <si>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</si>
  <si>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</si>
  <si>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</si>
  <si>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</si>
  <si>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</si>
  <si>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</si>
  <si>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</si>
  <si>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</si>
  <si>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</si>
  <si>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</si>
  <si>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</si>
  <si>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</si>
  <si>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</si>
  <si>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</si>
  <si>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</si>
  <si>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</si>
  <si>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</si>
  <si>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</si>
  <si>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</si>
  <si>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</si>
  <si>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</si>
  <si>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</si>
  <si>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</si>
  <si>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</si>
  <si>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</si>
  <si>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</si>
  <si>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</si>
  <si>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</si>
  <si>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</si>
  <si>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</si>
  <si>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</si>
  <si>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</si>
  <si>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</si>
  <si>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</si>
  <si>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</si>
  <si>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</si>
  <si>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</si>
  <si>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</si>
  <si>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</si>
  <si>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</si>
  <si>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</si>
  <si>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</si>
  <si>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</si>
  <si>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</si>
  <si>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</si>
  <si>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</si>
  <si>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</si>
  <si>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</si>
  <si>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</si>
  <si>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</si>
  <si>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</si>
  <si>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</si>
  <si>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</si>
  <si>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</si>
  <si>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</si>
  <si>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</si>
  <si>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</si>
  <si>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</si>
  <si>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</si>
  <si>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</si>
  <si>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</si>
  <si>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</si>
  <si>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</si>
  <si>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</si>
  <si>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</si>
  <si>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</si>
  <si>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</si>
  <si>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</si>
  <si>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</si>
  <si>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</si>
  <si>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</si>
  <si>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</si>
  <si>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</si>
  <si>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</si>
  <si>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</si>
  <si>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</si>
  <si>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</si>
  <si>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</si>
  <si>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</si>
  <si>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</si>
  <si>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</si>
  <si>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</si>
  <si>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</si>
  <si>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</si>
  <si>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</si>
  <si>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</si>
  <si>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</si>
  <si>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</si>
  <si>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</si>
  <si>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</si>
  <si>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</si>
  <si>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</si>
  <si>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</si>
  <si>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</si>
  <si>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</si>
  <si>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</si>
  <si>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</si>
  <si>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</si>
  <si>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</si>
  <si>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</si>
  <si>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</si>
  <si>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</si>
  <si>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</si>
  <si>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</si>
  <si>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</si>
  <si>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</si>
  <si>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</si>
  <si>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</si>
  <si>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</si>
  <si>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</si>
  <si>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</si>
  <si>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</si>
  <si>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</si>
  <si>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</si>
  <si>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</si>
  <si>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</si>
  <si>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</si>
  <si>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</si>
  <si>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</si>
  <si>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</si>
  <si>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</si>
  <si>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</si>
  <si>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</si>
  <si>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</si>
  <si>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</si>
  <si>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</si>
  <si>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</si>
  <si>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</si>
  <si>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</si>
  <si>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</si>
  <si>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</si>
  <si>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</si>
  <si>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</si>
  <si>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</si>
  <si>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</si>
  <si>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</si>
  <si>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</si>
  <si>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</si>
  <si>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</si>
  <si>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</si>
  <si>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</si>
  <si>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</si>
  <si>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</si>
  <si>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</si>
  <si>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</si>
  <si>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</si>
  <si>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</si>
  <si>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</si>
  <si>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</si>
  <si>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</si>
  <si>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</si>
  <si>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</si>
  <si>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</si>
  <si>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</si>
  <si>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</si>
  <si>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</si>
  <si>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</si>
  <si>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</si>
  <si>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</si>
  <si>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</si>
  <si>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</si>
  <si>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</si>
  <si>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</si>
  <si>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</si>
  <si>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</si>
  <si>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</si>
  <si>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</si>
  <si>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</si>
  <si>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</si>
  <si>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</si>
  <si>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</si>
  <si>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</si>
  <si>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</si>
  <si>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</si>
  <si>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</si>
  <si>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</si>
  <si>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</si>
  <si>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</si>
  <si>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</si>
  <si>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</si>
  <si>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</si>
  <si>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</si>
  <si>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</si>
  <si>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</si>
  <si>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</si>
  <si>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</si>
  <si>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</si>
  <si>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</si>
  <si>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</si>
  <si>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</si>
  <si>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</si>
  <si>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</si>
  <si>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</si>
  <si>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</si>
  <si>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</si>
  <si>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</si>
  <si>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</si>
  <si>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</si>
  <si>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</si>
  <si>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</si>
  <si>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</si>
  <si>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</si>
  <si>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</si>
  <si>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</si>
  <si>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</si>
  <si>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</si>
  <si>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</si>
  <si>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</si>
  <si>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</si>
  <si>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</si>
  <si>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</si>
  <si>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</si>
  <si>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</si>
  <si>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</si>
  <si>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</si>
  <si>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</si>
  <si>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</si>
  <si>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</si>
  <si>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</si>
  <si>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</si>
  <si>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</si>
  <si>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</si>
  <si>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</si>
  <si>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</si>
  <si>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</si>
  <si>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</si>
  <si>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</si>
  <si>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</si>
  <si>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</si>
  <si>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</si>
  <si>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</si>
  <si>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</si>
  <si>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</si>
  <si>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</si>
  <si>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</si>
  <si>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</si>
  <si>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</si>
  <si>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</si>
  <si>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</si>
  <si>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</si>
  <si>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</si>
  <si>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</si>
  <si>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</si>
  <si>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</si>
  <si>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</si>
  <si>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</si>
  <si>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</si>
  <si>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</si>
  <si>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</si>
  <si>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</si>
  <si>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</si>
  <si>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</si>
  <si>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</si>
  <si>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</si>
  <si>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</si>
  <si>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</si>
  <si>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</si>
  <si>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</si>
  <si>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</si>
  <si>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</si>
  <si>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</si>
  <si>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</si>
  <si>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</si>
  <si>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</si>
  <si>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</si>
  <si>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</si>
  <si>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</si>
  <si>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</si>
  <si>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</si>
  <si>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</si>
  <si>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</si>
  <si>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</si>
  <si>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</si>
  <si>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</si>
  <si>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</si>
  <si>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</si>
  <si>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</si>
  <si>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</si>
  <si>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</si>
  <si>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</si>
  <si>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</si>
  <si>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</si>
  <si>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</si>
  <si>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</si>
  <si>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</si>
  <si>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</si>
  <si>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</si>
  <si>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</si>
  <si>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</si>
  <si>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</si>
  <si>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</si>
  <si>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</si>
  <si>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</si>
  <si>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</si>
  <si>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</si>
  <si>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</si>
  <si>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</si>
  <si>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</si>
  <si>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</si>
  <si>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</si>
  <si>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</si>
  <si>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</si>
  <si>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</si>
  <si>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</si>
  <si>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</si>
  <si>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</si>
  <si>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</si>
  <si>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</si>
  <si>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</si>
  <si>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</si>
  <si>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</si>
  <si>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</si>
  <si>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</si>
  <si>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</si>
  <si>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</si>
  <si>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</si>
  <si>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</si>
  <si>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</si>
  <si>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</si>
  <si>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</si>
  <si>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</si>
  <si>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</si>
  <si>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</si>
  <si>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</si>
  <si>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</si>
  <si>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</si>
  <si>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</si>
  <si>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</si>
  <si>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</si>
  <si>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</si>
  <si>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</si>
  <si>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</si>
  <si>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</si>
  <si>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</si>
  <si>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</si>
  <si>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</si>
  <si>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</si>
  <si>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</si>
  <si>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</si>
  <si>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</si>
  <si>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</si>
  <si>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</si>
  <si>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</si>
  <si>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</si>
  <si>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</si>
  <si>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</si>
  <si>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</si>
  <si>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</si>
  <si>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</si>
  <si>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</si>
  <si>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</si>
  <si>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</si>
  <si>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</si>
  <si>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</si>
  <si>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</si>
  <si>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</si>
  <si>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</si>
  <si>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</si>
  <si>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</si>
  <si>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</si>
  <si>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</si>
  <si>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</si>
  <si>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</si>
  <si>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</si>
  <si>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</si>
  <si>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</si>
  <si>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</si>
  <si>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</si>
  <si>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</si>
  <si>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</si>
  <si>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</si>
  <si>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</si>
  <si>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</si>
  <si>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</si>
  <si>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</si>
  <si>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</si>
  <si>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</si>
  <si>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</si>
  <si>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</si>
  <si>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</si>
  <si>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</si>
  <si>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</si>
  <si>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</si>
  <si>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</si>
  <si>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</si>
  <si>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</si>
  <si>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</si>
  <si>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</si>
  <si>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</si>
  <si>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</si>
  <si>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</si>
  <si>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</si>
  <si>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</si>
  <si>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</si>
  <si>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</si>
  <si>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</si>
  <si>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</si>
  <si>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</si>
  <si>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</si>
  <si>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</si>
  <si>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</si>
  <si>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</si>
  <si>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</si>
  <si>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</si>
  <si>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</si>
  <si>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</si>
  <si>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</si>
  <si>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</si>
  <si>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</si>
  <si>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</si>
  <si>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</si>
  <si>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</si>
  <si>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</si>
  <si>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</si>
  <si>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</si>
  <si>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</si>
  <si>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</si>
  <si>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</si>
  <si>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</si>
  <si>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</si>
  <si>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</si>
  <si>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</si>
  <si>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</si>
  <si>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</si>
  <si>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</si>
  <si>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</si>
  <si>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</si>
  <si>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</si>
  <si>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</si>
  <si>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</si>
  <si>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</si>
  <si>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</si>
  <si>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</si>
  <si>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</si>
  <si>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</si>
  <si>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</si>
  <si>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</si>
  <si>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</si>
  <si>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</si>
  <si>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</si>
  <si>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</si>
  <si>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</si>
  <si>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</si>
  <si>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</si>
  <si>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</si>
  <si>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</si>
  <si>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</si>
  <si>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</si>
  <si>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</si>
  <si>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</si>
  <si>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</si>
  <si>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</si>
  <si>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</si>
  <si>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</si>
  <si>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</si>
  <si>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</si>
  <si>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</si>
  <si>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</si>
  <si>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</si>
  <si>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</si>
  <si>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</si>
  <si>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</si>
  <si>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</si>
  <si>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</si>
  <si>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</si>
  <si>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</si>
  <si>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</si>
  <si>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</si>
  <si>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</si>
  <si>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</si>
  <si>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</si>
  <si>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</si>
  <si>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</si>
  <si>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</si>
  <si>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</si>
  <si>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</si>
  <si>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</si>
  <si>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</si>
  <si>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</si>
  <si>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</si>
  <si>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</si>
  <si>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</si>
  <si>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</si>
  <si>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</si>
  <si>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</si>
  <si>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</si>
  <si>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</si>
  <si>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</si>
  <si>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</si>
  <si>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</si>
  <si>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</si>
  <si>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</si>
  <si>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</si>
  <si>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</si>
  <si>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</si>
  <si>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</si>
  <si>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</si>
  <si>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</si>
  <si>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</si>
  <si>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</si>
  <si>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</si>
  <si>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</si>
  <si>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</si>
  <si>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</si>
  <si>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</si>
  <si>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</si>
  <si>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</si>
  <si>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</si>
  <si>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</si>
  <si>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</si>
  <si>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</si>
  <si>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</si>
  <si>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</si>
  <si>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</si>
  <si>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</si>
  <si>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</si>
  <si>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</si>
  <si>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</si>
  <si>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</si>
  <si>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</si>
  <si>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</si>
  <si>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</si>
  <si>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</si>
  <si>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</si>
  <si>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</si>
  <si>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</si>
  <si>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</si>
  <si>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</si>
  <si>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</si>
  <si>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</si>
  <si>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</si>
  <si>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</si>
  <si>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</si>
  <si>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</si>
  <si>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</si>
  <si>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</si>
  <si>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</si>
  <si>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</si>
  <si>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</si>
  <si>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</si>
  <si>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</si>
  <si>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</si>
  <si>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</si>
  <si>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</si>
  <si>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</si>
  <si>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</si>
  <si>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</si>
  <si>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</si>
  <si>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</si>
  <si>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</si>
  <si>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</si>
  <si>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</si>
  <si>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</si>
  <si>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</si>
  <si>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</si>
  <si>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</si>
  <si>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</si>
  <si>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</si>
  <si>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</si>
  <si>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</si>
  <si>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</si>
  <si>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</si>
  <si>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</si>
  <si>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</si>
  <si>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</si>
  <si>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</si>
  <si>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</si>
  <si>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</si>
  <si>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</si>
  <si>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</si>
  <si>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</si>
  <si>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</si>
  <si>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</si>
  <si>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</si>
  <si>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</si>
  <si>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</si>
  <si>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</si>
  <si>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</si>
  <si>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</si>
  <si>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</si>
  <si>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</si>
  <si>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</si>
  <si>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</si>
  <si>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</si>
  <si>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</si>
  <si>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</si>
  <si>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</si>
  <si>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</si>
  <si>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</si>
  <si>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</si>
  <si>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</si>
  <si>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</si>
  <si>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</si>
  <si>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</si>
  <si>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</si>
  <si>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</si>
  <si>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</si>
  <si>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</si>
  <si>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</si>
  <si>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</si>
  <si>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</si>
  <si>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</si>
  <si>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</si>
  <si>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</si>
  <si>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</si>
  <si>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</si>
  <si>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</si>
  <si>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</si>
  <si>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</si>
  <si>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</si>
  <si>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</si>
  <si>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</si>
  <si>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</si>
  <si>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</si>
  <si>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</si>
  <si>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</si>
  <si>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</si>
  <si>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</si>
  <si>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</si>
  <si>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</si>
  <si>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</si>
  <si>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</si>
  <si>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</si>
  <si>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</si>
  <si>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</si>
  <si>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</si>
  <si>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</si>
  <si>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</si>
  <si>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</si>
  <si>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</si>
  <si>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</si>
  <si>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</si>
  <si>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</si>
  <si>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</si>
  <si>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</si>
  <si>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</si>
  <si>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</si>
  <si>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</si>
  <si>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</si>
  <si>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</si>
  <si>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</si>
  <si>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</si>
  <si>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</si>
  <si>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</si>
  <si>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</si>
  <si>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</si>
  <si>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</si>
  <si>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</si>
  <si>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</si>
  <si>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</si>
  <si>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</si>
  <si>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</si>
  <si>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</si>
  <si>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</si>
  <si>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</si>
  <si>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</si>
  <si>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</si>
  <si>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</si>
  <si>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</si>
  <si>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</si>
  <si>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</si>
  <si>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</si>
  <si>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</si>
  <si>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</si>
  <si>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</si>
  <si>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</si>
  <si>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</si>
  <si>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</si>
  <si>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</si>
  <si>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</si>
  <si>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</si>
  <si>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</si>
  <si>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</si>
  <si>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</si>
  <si>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</si>
  <si>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</si>
  <si>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</si>
  <si>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</si>
  <si>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</si>
  <si>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</si>
  <si>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</si>
  <si>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</si>
  <si>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</si>
  <si>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</si>
  <si>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</si>
  <si>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</si>
  <si>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</si>
  <si>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</si>
  <si>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</si>
  <si>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</si>
  <si>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</si>
  <si>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</si>
  <si>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</si>
  <si>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</si>
  <si>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</si>
  <si>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</si>
  <si>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</si>
  <si>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</si>
  <si>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</si>
  <si>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</si>
  <si>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</si>
  <si>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</si>
  <si>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</si>
  <si>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</si>
  <si>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</si>
  <si>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</si>
  <si>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</si>
  <si>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</si>
  <si>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</si>
  <si>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</si>
  <si>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</si>
  <si>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</si>
  <si>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</si>
  <si>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</si>
  <si>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</si>
  <si>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</si>
  <si>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</si>
  <si>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</si>
  <si>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</si>
  <si>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</si>
  <si>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</si>
  <si>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</si>
  <si>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</si>
  <si>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</si>
  <si>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</si>
  <si>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</si>
  <si>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</si>
  <si>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</si>
  <si>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</si>
  <si>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</si>
  <si>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</si>
  <si>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</si>
  <si>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</si>
  <si>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</si>
  <si>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</si>
  <si>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</si>
  <si>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</si>
  <si>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</si>
  <si>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</si>
  <si>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</si>
  <si>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</si>
  <si>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</si>
  <si>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</si>
  <si>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</si>
  <si>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</si>
  <si>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</si>
  <si>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</si>
  <si>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</si>
  <si>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</si>
  <si>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</si>
  <si>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</si>
  <si>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</si>
  <si>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</si>
  <si>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</si>
  <si>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</si>
  <si>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</si>
  <si>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</si>
  <si>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</si>
  <si>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</si>
  <si>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</si>
  <si>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</si>
  <si>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</si>
  <si>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</si>
  <si>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</si>
  <si>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</si>
  <si>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</si>
  <si>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</si>
  <si>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</si>
  <si>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</si>
  <si>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</si>
  <si>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</si>
  <si>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</si>
  <si>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</si>
  <si>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</si>
  <si>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</si>
  <si>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</si>
  <si>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</si>
  <si>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</si>
  <si>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</si>
  <si>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</si>
  <si>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</si>
  <si>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</si>
  <si>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</si>
  <si>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</si>
  <si>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</si>
  <si>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</si>
  <si>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</si>
  <si>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</si>
  <si>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</si>
  <si>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</si>
  <si>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</si>
  <si>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</si>
  <si>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</si>
  <si>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</si>
  <si>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</si>
  <si>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</si>
  <si>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</si>
  <si>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</si>
  <si>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</si>
  <si>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</si>
  <si>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</si>
  <si>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</si>
  <si>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</si>
  <si>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</si>
  <si>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</si>
  <si>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</si>
  <si>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</si>
  <si>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</si>
  <si>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</si>
  <si>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</si>
  <si>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</si>
  <si>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</si>
  <si>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</si>
  <si>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</si>
  <si>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</si>
  <si>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</si>
  <si>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</si>
  <si>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</si>
  <si>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</si>
  <si>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</si>
  <si>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</si>
  <si>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</si>
  <si>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</si>
  <si>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</si>
  <si>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</si>
  <si>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</si>
  <si>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</si>
  <si>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</si>
  <si>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</si>
  <si>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</si>
  <si>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</si>
  <si>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</si>
  <si>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</si>
  <si>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</si>
  <si>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</si>
  <si>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</si>
  <si>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</si>
  <si>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</si>
  <si>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</si>
  <si>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</si>
  <si>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</si>
  <si>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</si>
  <si>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</si>
  <si>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</si>
  <si>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</si>
  <si>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</si>
  <si>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</si>
  <si>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</si>
  <si>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</si>
  <si>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</si>
  <si>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</si>
  <si>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</si>
  <si>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</si>
  <si>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</si>
  <si>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</si>
  <si>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</si>
  <si>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</si>
  <si>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</si>
  <si>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</si>
  <si>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</si>
  <si>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</si>
  <si>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</si>
  <si>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</si>
  <si>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</si>
  <si>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</si>
  <si>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</si>
  <si>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</si>
  <si>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</si>
  <si>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</si>
  <si>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</si>
  <si>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</si>
  <si>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</si>
  <si>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</si>
  <si>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</si>
  <si>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</si>
  <si>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</si>
  <si>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</si>
  <si>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</si>
  <si>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</si>
  <si>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</si>
  <si>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</si>
  <si>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</si>
  <si>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</si>
  <si>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</si>
  <si>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</si>
  <si>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</si>
  <si>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</si>
  <si>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</si>
  <si>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</si>
  <si>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</si>
  <si>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</si>
  <si>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</si>
  <si>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</si>
  <si>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</si>
  <si>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</si>
  <si>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</si>
  <si>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</si>
  <si>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</si>
  <si>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</si>
  <si>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</si>
  <si>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</si>
  <si>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</si>
  <si>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</si>
  <si>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</si>
  <si>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</si>
  <si>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</si>
  <si>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</si>
  <si>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</si>
  <si>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</si>
  <si>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</si>
  <si>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</si>
  <si>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</si>
  <si>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</si>
  <si>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</si>
  <si>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</si>
  <si>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</si>
  <si>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</si>
  <si>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</si>
  <si>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</si>
  <si>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</si>
  <si>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</si>
  <si>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</si>
  <si>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</si>
  <si>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</si>
  <si>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</si>
  <si>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</si>
  <si>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</si>
  <si>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</si>
  <si>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</si>
  <si>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</si>
  <si>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</si>
  <si>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</si>
  <si>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</si>
  <si>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</si>
  <si>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</si>
  <si>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</si>
  <si>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</si>
  <si>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</si>
  <si>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</si>
  <si>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</si>
  <si>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</si>
  <si>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</si>
  <si>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</si>
  <si>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</si>
  <si>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</si>
  <si>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</si>
  <si>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</si>
  <si>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</si>
  <si>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</si>
  <si>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</si>
  <si>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</si>
  <si>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</si>
  <si>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</si>
  <si>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</si>
  <si>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</si>
  <si>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</si>
  <si>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</si>
  <si>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</si>
  <si>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</si>
  <si>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</si>
  <si>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</si>
  <si>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</si>
  <si>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</si>
  <si>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</si>
  <si>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</si>
  <si>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</si>
  <si>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</si>
  <si>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</si>
  <si>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</si>
  <si>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</si>
  <si>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</si>
  <si>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</si>
  <si>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</si>
  <si>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</si>
  <si>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</si>
  <si>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</si>
  <si>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</si>
  <si>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</si>
  <si>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</si>
  <si>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</si>
  <si>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</si>
  <si>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</si>
  <si>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</si>
  <si>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</si>
  <si>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</si>
  <si>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</si>
  <si>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</si>
  <si>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</si>
  <si>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</si>
  <si>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</si>
  <si>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</si>
  <si>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</si>
  <si>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</si>
  <si>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</si>
  <si>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</si>
  <si>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</si>
  <si>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</si>
  <si>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</si>
  <si>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</si>
  <si>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</si>
  <si>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</si>
  <si>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</si>
  <si>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</si>
  <si>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</si>
  <si>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</si>
  <si>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</si>
  <si>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</si>
  <si>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</si>
  <si>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</si>
  <si>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</si>
  <si>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</si>
  <si>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</si>
  <si>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</si>
  <si>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</si>
  <si>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</si>
  <si>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</si>
  <si>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</si>
  <si>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</si>
  <si>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</si>
  <si>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</si>
  <si>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</si>
  <si>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</si>
  <si>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</si>
  <si>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</si>
  <si>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</si>
  <si>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</si>
  <si>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</si>
  <si>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</si>
  <si>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</si>
  <si>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</si>
  <si>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</si>
  <si>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</si>
  <si>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</si>
  <si>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</si>
  <si>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</si>
  <si>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</si>
  <si>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</si>
  <si>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</si>
  <si>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</si>
  <si>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</si>
  <si>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</si>
  <si>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</si>
  <si>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</si>
  <si>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</si>
  <si>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</si>
  <si>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</si>
  <si>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</si>
  <si>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</si>
  <si>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</si>
  <si>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</si>
  <si>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</si>
  <si>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</si>
  <si>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</si>
  <si>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</si>
  <si>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</si>
  <si>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</si>
  <si>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</si>
  <si>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</si>
  <si>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</si>
  <si>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</si>
  <si>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</si>
  <si>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</si>
  <si>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</si>
  <si>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</si>
  <si>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</si>
  <si>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</si>
  <si>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</si>
  <si>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</si>
  <si>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</si>
  <si>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</si>
  <si>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</si>
  <si>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</si>
  <si>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</si>
  <si>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</si>
  <si>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</si>
  <si>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</si>
  <si>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</si>
  <si>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</si>
  <si>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</si>
  <si>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</si>
  <si>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</si>
  <si>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</si>
  <si>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</si>
  <si>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</si>
  <si>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</si>
  <si>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</si>
  <si>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</si>
  <si>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</si>
  <si>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</si>
  <si>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</si>
  <si>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</si>
  <si>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</si>
  <si>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</si>
  <si>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</si>
  <si>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</si>
  <si>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</si>
  <si>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</si>
  <si>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</si>
  <si>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</si>
  <si>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</si>
  <si>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</si>
  <si>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</si>
  <si>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</si>
  <si>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</si>
  <si>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</si>
  <si>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</si>
  <si>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</si>
  <si>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</si>
  <si>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</si>
  <si>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</si>
  <si>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</si>
  <si>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</si>
  <si>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</si>
  <si>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</si>
  <si>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</si>
  <si>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</si>
  <si>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</si>
  <si>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</si>
  <si>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</si>
  <si>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</si>
  <si>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</si>
  <si>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</si>
  <si>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</si>
  <si>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</si>
  <si>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</si>
  <si>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</si>
  <si>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</si>
  <si>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</si>
  <si>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</si>
  <si>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</si>
  <si>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</si>
  <si>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</si>
  <si>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</si>
  <si>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</si>
  <si>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</si>
  <si>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</si>
  <si>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</si>
  <si>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</si>
  <si>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</si>
  <si>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</si>
  <si>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</si>
  <si>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</si>
  <si>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</si>
  <si>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</si>
  <si>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</si>
  <si>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</si>
  <si>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</si>
  <si>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</si>
  <si>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</si>
  <si>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</si>
  <si>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</si>
  <si>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</si>
  <si>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</si>
  <si>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</si>
  <si>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</si>
  <si>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</si>
  <si>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</si>
  <si>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</si>
  <si>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</si>
  <si>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</si>
  <si>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</si>
  <si>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</si>
  <si>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</si>
  <si>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</si>
  <si>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</si>
  <si>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</si>
  <si>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</si>
  <si>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</si>
  <si>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</si>
  <si>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</si>
  <si>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</si>
  <si>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</si>
  <si>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</si>
  <si>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</si>
  <si>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</si>
  <si>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</si>
  <si>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</si>
  <si>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</si>
  <si>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</si>
  <si>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</si>
  <si>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</si>
  <si>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</si>
  <si>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</si>
  <si>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</si>
  <si>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</si>
  <si>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</si>
  <si>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</si>
  <si>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</si>
  <si>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</si>
  <si>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</si>
  <si>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</si>
  <si>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</si>
  <si>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</si>
  <si>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</si>
  <si>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</si>
  <si>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</si>
  <si>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</si>
  <si>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</si>
  <si>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</si>
  <si>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</si>
  <si>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</si>
  <si>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</si>
  <si>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</si>
  <si>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</si>
  <si>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</si>
  <si>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</si>
  <si>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</si>
  <si>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</si>
  <si>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</si>
  <si>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</si>
  <si>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</si>
  <si>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</si>
  <si>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</si>
  <si>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</si>
  <si>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</si>
  <si>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</si>
  <si>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</si>
  <si>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</si>
  <si>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</si>
  <si>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</si>
  <si>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</si>
  <si>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</si>
  <si>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</si>
  <si>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</si>
  <si>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</si>
  <si>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</si>
  <si>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</si>
  <si>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</si>
  <si>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</si>
  <si>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</si>
  <si>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</si>
  <si>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</si>
  <si>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</si>
  <si>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</si>
  <si>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</si>
  <si>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</si>
  <si>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</si>
  <si>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</si>
  <si>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</si>
  <si>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</si>
  <si>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</si>
  <si>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</si>
  <si>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</si>
  <si>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</si>
  <si>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</si>
  <si>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</si>
  <si>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</si>
  <si>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</si>
  <si>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</si>
  <si>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</si>
  <si>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</si>
  <si>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</si>
  <si>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</si>
  <si>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</si>
  <si>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</si>
  <si>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</si>
  <si>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</si>
  <si>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</si>
  <si>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</si>
  <si>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</si>
  <si>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</si>
  <si>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</si>
  <si>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</si>
  <si>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</si>
  <si>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</si>
  <si>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</si>
  <si>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</si>
  <si>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</si>
  <si>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</si>
  <si>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</si>
  <si>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</si>
  <si>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</si>
  <si>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</si>
  <si>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</si>
  <si>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</si>
  <si>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</si>
  <si>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</si>
  <si>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</si>
  <si>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</si>
  <si>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</si>
  <si>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</si>
  <si>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</si>
  <si>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</si>
  <si>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</si>
  <si>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</si>
  <si>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</si>
  <si>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</si>
  <si>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</si>
  <si>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</si>
  <si>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</si>
  <si>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</si>
  <si>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</si>
  <si>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</si>
  <si>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</si>
  <si>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</si>
  <si>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</si>
  <si>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</si>
  <si>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</si>
  <si>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</si>
  <si>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</si>
  <si>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</si>
  <si>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</si>
  <si>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</si>
  <si>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</si>
  <si>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</si>
  <si>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</si>
  <si>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</si>
  <si>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</si>
  <si>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</si>
  <si>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</si>
  <si>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</si>
  <si>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</si>
  <si>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</si>
  <si>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</si>
  <si>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</si>
  <si>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</si>
  <si>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</si>
  <si>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</si>
  <si>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</si>
  <si>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</si>
  <si>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</si>
  <si>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</si>
  <si>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</si>
  <si>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</si>
  <si>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</si>
  <si>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</si>
  <si>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</si>
  <si>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</si>
  <si>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</si>
  <si>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</si>
  <si>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</si>
  <si>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</si>
  <si>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</si>
  <si>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</si>
  <si>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</si>
  <si>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</si>
  <si>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</si>
  <si>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</si>
  <si>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</si>
  <si>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</si>
  <si>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</si>
  <si>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</si>
  <si>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</si>
  <si>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</si>
  <si>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</si>
  <si>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</si>
  <si>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</si>
  <si>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</si>
  <si>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</si>
  <si>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</si>
  <si>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</si>
  <si>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</si>
  <si>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</si>
  <si>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</si>
  <si>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</si>
  <si>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</si>
  <si>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</si>
  <si>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</si>
  <si>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</si>
  <si>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</si>
  <si>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</si>
  <si>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</si>
  <si>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</si>
  <si>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</si>
  <si>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</si>
  <si>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</si>
  <si>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</si>
  <si>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</si>
  <si>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</si>
  <si>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</si>
  <si>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</si>
  <si>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</si>
  <si>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</si>
  <si>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</si>
  <si>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</si>
  <si>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</si>
  <si>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</si>
  <si>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</si>
  <si>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</si>
  <si>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</si>
  <si>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</si>
  <si>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</si>
  <si>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</si>
  <si>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</si>
  <si>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</si>
  <si>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</si>
  <si>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</si>
  <si>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</si>
  <si>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</si>
  <si>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</si>
  <si>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</si>
  <si>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</si>
  <si>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</si>
  <si>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</si>
  <si>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</si>
  <si>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</si>
  <si>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</si>
  <si>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</si>
  <si>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</si>
  <si>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</si>
  <si>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</si>
  <si>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</si>
  <si>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</si>
  <si>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</si>
  <si>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</si>
  <si>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</si>
  <si>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</si>
  <si>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</si>
  <si>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</si>
  <si>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</si>
  <si>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</si>
  <si>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</si>
  <si>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</si>
  <si>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</si>
  <si>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</si>
  <si>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</si>
  <si>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</si>
  <si>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</si>
  <si>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</si>
  <si>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</si>
  <si>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</si>
  <si>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</si>
  <si>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</si>
  <si>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</si>
  <si>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</si>
  <si>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</si>
  <si>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</si>
  <si>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</si>
  <si>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</si>
  <si>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</si>
  <si>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</si>
  <si>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</si>
  <si>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</si>
  <si>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</si>
  <si>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</si>
  <si>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</si>
  <si>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</si>
  <si>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</si>
  <si>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</si>
  <si>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</si>
  <si>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</si>
  <si>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</si>
  <si>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</si>
  <si>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</si>
  <si>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</si>
  <si>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</si>
  <si>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</si>
  <si>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</si>
  <si>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</si>
  <si>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</si>
  <si>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</si>
  <si>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</si>
  <si>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</si>
  <si>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</si>
  <si>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</si>
  <si>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</si>
  <si>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</si>
  <si>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</si>
  <si>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</si>
  <si>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</si>
  <si>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</si>
  <si>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</si>
  <si>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</si>
  <si>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</si>
  <si>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</si>
  <si>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</si>
  <si>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</si>
  <si>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</si>
  <si>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</si>
  <si>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</si>
  <si>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</si>
  <si>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</si>
  <si>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</si>
  <si>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</si>
  <si>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</si>
  <si>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</si>
  <si>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</si>
  <si>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</si>
  <si>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</si>
  <si>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</si>
  <si>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</si>
  <si>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</si>
  <si>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</si>
  <si>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</si>
  <si>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</si>
  <si>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</si>
  <si>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</si>
  <si>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</si>
  <si>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</si>
  <si>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</si>
  <si>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</si>
  <si>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</si>
  <si>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</si>
  <si>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</si>
  <si>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</si>
  <si>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</si>
  <si>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</si>
  <si>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</si>
  <si>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</si>
  <si>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</si>
  <si>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</si>
  <si>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</si>
  <si>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</si>
  <si>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</si>
  <si>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</si>
  <si>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</si>
  <si>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</si>
  <si>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</si>
  <si>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</si>
  <si>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</si>
  <si>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</si>
  <si>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</si>
  <si>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</si>
  <si>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</si>
  <si>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</si>
  <si>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</si>
  <si>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</si>
  <si>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</si>
  <si>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</si>
  <si>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</si>
  <si>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</si>
  <si>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</si>
  <si>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</si>
  <si>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</si>
  <si>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</si>
  <si>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</si>
  <si>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</si>
  <si>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</si>
  <si>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</si>
  <si>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</si>
  <si>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</si>
  <si>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</si>
  <si>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</si>
  <si>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</si>
  <si>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</si>
  <si>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</si>
  <si>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</si>
  <si>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</si>
  <si>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</si>
  <si>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</si>
  <si>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</si>
  <si>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</si>
  <si>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</si>
  <si>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</si>
  <si>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</si>
  <si>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</si>
  <si>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</si>
  <si>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</si>
  <si>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</si>
  <si>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</si>
  <si>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</si>
  <si>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</si>
  <si>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</si>
  <si>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</si>
  <si>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</si>
  <si>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</si>
  <si>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</si>
  <si>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</si>
  <si>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</si>
  <si>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</si>
  <si>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</si>
  <si>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</si>
  <si>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</si>
  <si>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</si>
  <si>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</si>
  <si>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</si>
  <si>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</si>
  <si>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</si>
  <si>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</si>
  <si>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</si>
  <si>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</si>
  <si>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</si>
  <si>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</si>
  <si>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</si>
  <si>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</si>
  <si>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</si>
  <si>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</si>
  <si>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</si>
  <si>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</si>
  <si>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</si>
  <si>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</si>
  <si>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</si>
  <si>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</si>
  <si>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</si>
  <si>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</si>
  <si>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</si>
  <si>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</si>
  <si>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</si>
  <si>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</si>
  <si>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</si>
  <si>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</si>
  <si>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</si>
  <si>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</si>
  <si>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</si>
  <si>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</si>
  <si>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</si>
  <si>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</si>
  <si>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</si>
  <si>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</si>
  <si>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</si>
  <si>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</si>
  <si>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</si>
  <si>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</si>
  <si>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</si>
  <si>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</si>
  <si>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</si>
  <si>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</si>
  <si>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</si>
  <si>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</si>
  <si>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</si>
  <si>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</si>
  <si>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</si>
  <si>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</si>
  <si>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</si>
  <si>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</si>
  <si>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</si>
  <si>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</si>
  <si>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</si>
  <si>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</si>
  <si>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</si>
  <si>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</si>
  <si>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</si>
  <si>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</si>
  <si>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</si>
  <si>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</si>
  <si>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</si>
  <si>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</si>
  <si>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</si>
  <si>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</si>
  <si>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</si>
  <si>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</si>
  <si>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</si>
  <si>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</si>
  <si>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</si>
  <si>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</si>
  <si>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</si>
  <si>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</si>
  <si>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</si>
  <si>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</si>
  <si>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</si>
  <si>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</si>
  <si>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</si>
  <si>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</si>
  <si>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</si>
  <si>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</si>
  <si>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</si>
  <si>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</si>
  <si>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</si>
  <si>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</si>
  <si>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</si>
  <si>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</si>
  <si>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</si>
  <si>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</si>
  <si>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</si>
  <si>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</si>
  <si>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</si>
  <si>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</si>
  <si>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</si>
  <si>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</si>
  <si>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</si>
  <si>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</si>
  <si>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</si>
  <si>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</si>
  <si>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</si>
  <si>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</si>
  <si>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</si>
  <si>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</si>
  <si>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</si>
  <si>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</si>
  <si>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</si>
  <si>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</si>
  <si>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</si>
  <si>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</si>
  <si>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</si>
  <si>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</si>
  <si>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</si>
  <si>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</si>
  <si>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</si>
  <si>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</si>
  <si>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</si>
  <si>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</si>
  <si>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</si>
  <si>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</si>
  <si>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</si>
  <si>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</si>
  <si>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</si>
  <si>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</si>
  <si>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</si>
  <si>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</si>
  <si>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</si>
  <si>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</si>
  <si>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</si>
  <si>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</si>
  <si>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</si>
  <si>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</si>
  <si>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</si>
  <si>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</si>
  <si>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</si>
  <si>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</si>
  <si>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</si>
  <si>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</si>
  <si>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</si>
  <si>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</si>
  <si>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</si>
  <si>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</si>
  <si>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</si>
  <si>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</si>
  <si>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</si>
  <si>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</si>
  <si>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</si>
  <si>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</si>
  <si>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</si>
  <si>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</si>
  <si>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</si>
  <si>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</si>
  <si>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</si>
  <si>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</si>
  <si>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</si>
  <si>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</si>
  <si>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</si>
  <si>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</si>
  <si>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</si>
  <si>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</si>
  <si>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</si>
  <si>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</si>
  <si>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</si>
  <si>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</si>
  <si>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</si>
  <si>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</si>
  <si>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</si>
  <si>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</si>
  <si>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</si>
  <si>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</si>
  <si>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</si>
  <si>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</si>
  <si>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</si>
  <si>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</si>
  <si>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</si>
  <si>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</si>
  <si>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</si>
  <si>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</si>
  <si>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</si>
  <si>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</si>
  <si>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</si>
  <si>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</si>
  <si>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</si>
  <si>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</si>
  <si>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</si>
  <si>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</si>
  <si>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</si>
  <si>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</si>
  <si>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</si>
  <si>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</si>
  <si>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</si>
  <si>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</si>
  <si>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</si>
  <si>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</si>
  <si>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</si>
  <si>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</si>
  <si>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</si>
  <si>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</si>
  <si>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</si>
  <si>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</si>
  <si>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</si>
  <si>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</si>
  <si>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</si>
  <si>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</si>
  <si>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</si>
  <si>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</si>
  <si>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</si>
  <si>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</si>
  <si>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</si>
  <si>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</si>
  <si>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</si>
  <si>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</si>
  <si>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</si>
  <si>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</si>
  <si>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</si>
  <si>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</si>
  <si>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</si>
  <si>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</si>
  <si>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</si>
  <si>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</si>
  <si>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</si>
  <si>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</si>
  <si>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</si>
  <si>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</si>
  <si>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</si>
  <si>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</si>
  <si>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</si>
  <si>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</si>
  <si>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</si>
  <si>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</si>
  <si>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</si>
  <si>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</si>
  <si>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</si>
  <si>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</si>
  <si>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</si>
  <si>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</si>
  <si>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</si>
  <si>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</si>
  <si>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</si>
  <si>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</si>
  <si>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</si>
  <si>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</si>
  <si>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</si>
  <si>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</si>
  <si>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</si>
  <si>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</si>
  <si>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</si>
  <si>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</si>
  <si>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</si>
  <si>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</si>
  <si>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</si>
  <si>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</si>
  <si>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</si>
  <si>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</si>
  <si>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</si>
  <si>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</si>
  <si>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</si>
  <si>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</si>
  <si>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</si>
  <si>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</si>
  <si>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</si>
  <si>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</si>
  <si>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</si>
  <si>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</si>
  <si>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</si>
  <si>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</si>
  <si>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</si>
  <si>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</si>
  <si>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</si>
  <si>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</si>
  <si>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</si>
  <si>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</si>
  <si>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</si>
  <si>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</si>
  <si>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</si>
  <si>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</si>
  <si>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</si>
  <si>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</si>
  <si>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</si>
  <si>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</si>
  <si>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</si>
  <si>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</si>
  <si>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</si>
  <si>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</si>
  <si>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</si>
  <si>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</si>
  <si>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</si>
  <si>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</si>
  <si>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</si>
  <si>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</si>
  <si>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</si>
  <si>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</si>
  <si>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</si>
  <si>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</si>
  <si>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</si>
  <si>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</si>
  <si>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</si>
  <si>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</si>
  <si>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</si>
  <si>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</si>
  <si>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</si>
  <si>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</si>
  <si>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</si>
  <si>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</si>
  <si>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</si>
  <si>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</si>
  <si>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</si>
  <si>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</si>
  <si>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</si>
  <si>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</si>
  <si>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</si>
  <si>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</si>
  <si>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</si>
  <si>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</si>
  <si>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</si>
  <si>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</si>
  <si>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</si>
  <si>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</si>
  <si>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</si>
  <si>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</si>
  <si>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</si>
  <si>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</si>
  <si>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</si>
  <si>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</si>
  <si>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</si>
  <si>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</si>
  <si>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</si>
  <si>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</si>
  <si>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</si>
  <si>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</si>
  <si>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</si>
  <si>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</si>
  <si>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</si>
  <si>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</si>
  <si>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</si>
  <si>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</si>
  <si>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</si>
  <si>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</si>
  <si>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</si>
  <si>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</si>
  <si>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</si>
  <si>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</si>
  <si>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</si>
  <si>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</si>
  <si>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</si>
  <si>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</si>
  <si>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</si>
  <si>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</si>
  <si>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</si>
  <si>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</si>
  <si>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</si>
  <si>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</si>
  <si>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</si>
  <si>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</si>
  <si>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</si>
  <si>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</si>
  <si>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</si>
  <si>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</si>
  <si>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</si>
  <si>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</si>
  <si>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</si>
  <si>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</si>
  <si>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</si>
  <si>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</si>
  <si>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</si>
  <si>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</si>
  <si>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</si>
  <si>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</si>
  <si>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</si>
  <si>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</si>
  <si>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</si>
  <si>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</si>
  <si>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</si>
  <si>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</si>
  <si>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</si>
  <si>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</si>
  <si>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</si>
  <si>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</si>
  <si>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</si>
  <si>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</si>
  <si>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</si>
  <si>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</si>
  <si>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</si>
  <si>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</si>
  <si>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</si>
  <si>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</si>
  <si>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</si>
  <si>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</si>
  <si>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</si>
  <si>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</si>
  <si>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</si>
  <si>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</si>
  <si>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</si>
  <si>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</si>
  <si>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</si>
  <si>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</si>
  <si>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</si>
  <si>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</si>
  <si>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</si>
  <si>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</si>
  <si>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</si>
  <si>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</si>
  <si>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</si>
  <si>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</si>
  <si>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</si>
  <si>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</si>
  <si>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</si>
  <si>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</si>
  <si>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</si>
  <si>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</si>
  <si>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</si>
  <si>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</si>
  <si>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</si>
  <si>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</si>
  <si>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</si>
  <si>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</si>
  <si>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</si>
  <si>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</si>
  <si>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</si>
  <si>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</si>
  <si>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</si>
  <si>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</si>
  <si>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</si>
  <si>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</si>
  <si>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</si>
  <si>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</si>
  <si>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</si>
  <si>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</si>
  <si>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</si>
  <si>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</si>
  <si>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</si>
  <si>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</si>
  <si>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</si>
  <si>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</si>
  <si>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</si>
  <si>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</si>
  <si>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</si>
  <si>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</si>
  <si>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</si>
  <si>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</si>
  <si>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</si>
  <si>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</si>
  <si>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</si>
  <si>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</si>
  <si>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</si>
  <si>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</si>
  <si>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</si>
  <si>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</si>
  <si>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</si>
  <si>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</si>
  <si>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</si>
  <si>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</si>
  <si>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</si>
  <si>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</si>
  <si>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</si>
  <si>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</si>
  <si>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</si>
  <si>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</si>
  <si>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</si>
  <si>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</si>
  <si>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</si>
  <si>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</si>
  <si>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</si>
  <si>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</si>
  <si>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</si>
  <si>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</si>
  <si>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</si>
  <si>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</si>
  <si>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</si>
  <si>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</si>
  <si>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</si>
  <si>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</si>
  <si>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</si>
  <si>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</si>
  <si>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</si>
  <si>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</si>
  <si>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</si>
  <si>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</si>
  <si>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</si>
  <si>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</si>
  <si>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</si>
  <si>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</si>
  <si>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</si>
  <si>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</si>
  <si>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</si>
  <si>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</si>
  <si>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</si>
  <si>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</si>
  <si>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</si>
  <si>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</si>
  <si>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</si>
  <si>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</si>
  <si>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</si>
  <si>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</si>
  <si>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</si>
  <si>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</si>
  <si>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</si>
  <si>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</si>
  <si>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</si>
  <si>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</si>
  <si>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</si>
  <si>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</si>
  <si>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</si>
  <si>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</si>
  <si>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</si>
  <si>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</si>
  <si>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</si>
  <si>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</si>
  <si>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</si>
  <si>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</si>
  <si>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</si>
  <si>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</si>
  <si>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</si>
  <si>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</si>
  <si>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</si>
  <si>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</si>
  <si>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</si>
  <si>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</si>
  <si>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</si>
  <si>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</si>
  <si>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</si>
  <si>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</si>
  <si>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</si>
  <si>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</si>
  <si>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</si>
  <si>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</si>
  <si>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</si>
  <si>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</si>
  <si>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</si>
  <si>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</si>
  <si>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</si>
  <si>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</si>
  <si>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</si>
  <si>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</si>
  <si>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</si>
  <si>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</si>
  <si>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</si>
  <si>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</si>
  <si>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</si>
  <si>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</si>
  <si>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</si>
  <si>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</si>
  <si>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</si>
  <si>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</si>
  <si>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</si>
  <si>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</si>
  <si>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</si>
  <si>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</si>
  <si>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</si>
  <si>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</si>
  <si>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</si>
  <si>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</si>
  <si>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</si>
  <si>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</si>
  <si>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</si>
  <si>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</si>
  <si>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</si>
  <si>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</si>
  <si>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</si>
  <si>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</si>
  <si>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</si>
  <si>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</si>
  <si>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</si>
  <si>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</si>
  <si>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</si>
  <si>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</si>
  <si>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</si>
  <si>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</si>
  <si>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</si>
  <si>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</si>
  <si>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</si>
  <si>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</si>
  <si>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</si>
  <si>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</si>
  <si>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</si>
  <si>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</si>
  <si>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</si>
  <si>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</si>
  <si>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</si>
  <si>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</si>
  <si>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</si>
  <si>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</si>
  <si>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</si>
  <si>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</si>
  <si>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</si>
  <si>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</si>
  <si>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</si>
  <si>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</si>
  <si>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</si>
  <si>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</si>
  <si>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</si>
  <si>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</si>
  <si>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</si>
  <si>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</si>
  <si>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</si>
  <si>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</si>
  <si>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</si>
  <si>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</si>
  <si>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</si>
  <si>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</si>
  <si>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</si>
  <si>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</si>
  <si>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</si>
  <si>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</si>
  <si>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</si>
  <si>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</si>
  <si>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</si>
  <si>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</si>
  <si>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</si>
  <si>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</si>
  <si>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</si>
  <si>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</si>
  <si>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</si>
  <si>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</si>
  <si>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</si>
  <si>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</si>
  <si>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</si>
  <si>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</si>
  <si>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</si>
  <si>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</si>
  <si>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</si>
  <si>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</si>
  <si>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</si>
  <si>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</si>
  <si>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</si>
  <si>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</si>
  <si>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</si>
  <si>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</si>
  <si>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</si>
  <si>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</si>
  <si>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</si>
  <si>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</si>
  <si>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</si>
  <si>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</si>
  <si>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</si>
  <si>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</si>
  <si>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</si>
  <si>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</si>
  <si>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</si>
  <si>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</si>
  <si>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</si>
  <si>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</si>
  <si>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</si>
  <si>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</si>
  <si>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</si>
  <si>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</si>
  <si>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</si>
  <si>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</si>
  <si>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</si>
  <si>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</si>
  <si>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</si>
  <si>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</si>
  <si>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</si>
  <si>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</si>
  <si>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</si>
  <si>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</si>
  <si>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</si>
  <si>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</si>
  <si>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</si>
  <si>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</si>
  <si>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</si>
  <si>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</si>
  <si>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</si>
  <si>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</si>
  <si>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</si>
  <si>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</si>
  <si>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</si>
  <si>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</si>
  <si>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</si>
  <si>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</si>
  <si>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</si>
  <si>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</si>
  <si>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</si>
  <si>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</si>
  <si>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</si>
  <si>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</si>
  <si>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</si>
  <si>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</si>
  <si>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</si>
  <si>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</si>
  <si>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</si>
  <si>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</si>
  <si>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</si>
  <si>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</si>
  <si>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</si>
  <si>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</si>
  <si>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</si>
  <si>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</si>
  <si>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</si>
  <si>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</si>
  <si>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</si>
  <si>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</si>
  <si>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</si>
  <si>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</si>
  <si>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</si>
  <si>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</si>
  <si>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</si>
  <si>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</si>
  <si>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</si>
  <si>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</si>
  <si>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</si>
  <si>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</si>
  <si>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</si>
  <si>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</si>
  <si>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</si>
  <si>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</si>
  <si>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</si>
  <si>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</si>
  <si>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</si>
  <si>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</si>
  <si>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</si>
  <si>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</si>
  <si>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</si>
  <si>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</si>
  <si>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</si>
  <si>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</si>
  <si>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</si>
  <si>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</si>
  <si>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</si>
  <si>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</si>
  <si>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</si>
  <si>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</si>
  <si>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</si>
  <si>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</si>
  <si>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</si>
  <si>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</si>
  <si>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</si>
  <si>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</si>
  <si>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</si>
  <si>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</si>
  <si>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</si>
  <si>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</si>
  <si>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</si>
  <si>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</si>
  <si>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</si>
  <si>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</si>
  <si>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</si>
  <si>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</si>
  <si>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</si>
  <si>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</si>
  <si>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</si>
  <si>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</si>
  <si>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</si>
  <si>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</si>
  <si>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</si>
  <si>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</si>
  <si>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</si>
  <si>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</si>
  <si>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</si>
  <si>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</si>
  <si>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</si>
  <si>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</si>
  <si>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</si>
  <si>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</si>
  <si>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</si>
  <si>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</si>
  <si>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</si>
  <si>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</si>
  <si>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</si>
  <si>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</si>
  <si>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</si>
  <si>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</si>
  <si>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</si>
  <si>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</si>
  <si>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</si>
  <si>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</si>
  <si>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</si>
  <si>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</si>
  <si>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</si>
  <si>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</si>
  <si>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</si>
  <si>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</si>
  <si>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</si>
  <si>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</si>
  <si>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</si>
  <si>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</si>
  <si>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</si>
  <si>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</si>
  <si>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</si>
  <si>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</si>
  <si>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</si>
  <si>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</si>
  <si>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</si>
  <si>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</si>
  <si>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</si>
  <si>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</si>
  <si>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</si>
  <si>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</si>
  <si>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</si>
  <si>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</si>
  <si>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</si>
  <si>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</si>
  <si>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</si>
  <si>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</si>
  <si>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</si>
  <si>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</si>
  <si>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</si>
  <si>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</si>
  <si>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</si>
  <si>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</si>
  <si>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</si>
  <si>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</si>
  <si>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</si>
  <si>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</si>
  <si>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</si>
  <si>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</si>
  <si>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</si>
  <si>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</si>
  <si>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</si>
  <si>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</si>
  <si>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</si>
  <si>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</si>
  <si>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</si>
  <si>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</si>
  <si>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</si>
  <si>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</si>
  <si>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</si>
  <si>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</si>
  <si>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</si>
  <si>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</si>
  <si>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</si>
  <si>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</si>
  <si>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</si>
  <si>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</si>
  <si>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</si>
  <si>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</si>
  <si>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</si>
  <si>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</si>
  <si>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</si>
  <si>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</si>
  <si>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</si>
  <si>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</si>
  <si>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</si>
  <si>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</si>
  <si>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</si>
  <si>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</si>
  <si>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</si>
  <si>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</si>
  <si>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</si>
  <si>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</si>
  <si>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</si>
  <si>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</si>
  <si>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</si>
  <si>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</si>
  <si>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</si>
  <si>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</si>
  <si>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</si>
  <si>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</si>
  <si>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</si>
  <si>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</si>
  <si>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</si>
  <si>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</si>
  <si>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</si>
  <si>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</si>
  <si>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</si>
  <si>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</si>
  <si>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</si>
  <si>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</si>
  <si>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</si>
  <si>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</si>
  <si>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</si>
  <si>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</si>
  <si>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</si>
  <si>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</si>
  <si>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</si>
  <si>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</si>
  <si>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</si>
  <si>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</si>
  <si>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</si>
  <si>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</si>
  <si>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</si>
  <si>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</si>
  <si>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</si>
  <si>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</si>
  <si>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</si>
  <si>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</si>
  <si>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</si>
  <si>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</si>
  <si>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</si>
  <si>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</si>
  <si>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</si>
  <si>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</si>
  <si>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</si>
  <si>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</si>
  <si>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</si>
  <si>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</si>
  <si>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</si>
  <si>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</si>
  <si>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</si>
  <si>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</si>
  <si>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</si>
  <si>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</si>
  <si>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</si>
  <si>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</si>
  <si>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</si>
  <si>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</si>
  <si>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</si>
  <si>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</si>
  <si>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</si>
  <si>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</si>
  <si>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</si>
  <si>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</si>
  <si>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</si>
  <si>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</si>
  <si>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</si>
  <si>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</si>
  <si>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</si>
  <si>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</si>
  <si>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</si>
  <si>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</si>
  <si>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</si>
  <si>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</si>
  <si>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</si>
  <si>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</si>
  <si>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</si>
  <si>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</si>
  <si>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</si>
  <si>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</si>
  <si>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</si>
  <si>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</si>
  <si>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</si>
  <si>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</si>
  <si>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</si>
  <si>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</si>
  <si>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</si>
  <si>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</si>
  <si>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</si>
  <si>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</si>
  <si>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</si>
  <si>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</si>
  <si>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</si>
  <si>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</si>
  <si>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</si>
  <si>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</si>
  <si>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</si>
  <si>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</si>
  <si>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</si>
  <si>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</si>
  <si>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</si>
  <si>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</si>
  <si>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</si>
  <si>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</si>
  <si>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</si>
  <si>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</si>
  <si>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</si>
  <si>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</si>
  <si>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</si>
  <si>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</si>
  <si>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</si>
  <si>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</si>
  <si>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</si>
  <si>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</si>
  <si>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</si>
  <si>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</si>
  <si>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</si>
  <si>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</si>
  <si>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</si>
  <si>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</si>
  <si>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</si>
  <si>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</si>
  <si>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</si>
  <si>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</si>
  <si>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</si>
  <si>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</si>
  <si>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</si>
  <si>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</si>
  <si>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</si>
  <si>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</si>
  <si>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</si>
  <si>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</si>
  <si>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</si>
  <si>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</si>
  <si>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</si>
  <si>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</si>
  <si>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</si>
  <si>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</si>
  <si>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</si>
  <si>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</si>
  <si>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</si>
  <si>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</si>
  <si>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</si>
  <si>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</si>
  <si>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</si>
  <si>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</si>
  <si>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</si>
  <si>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</si>
  <si>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</si>
  <si>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</si>
  <si>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</si>
  <si>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</si>
  <si>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</si>
  <si>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</si>
  <si>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</si>
  <si>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</si>
  <si>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</si>
  <si>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</si>
  <si>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</si>
  <si>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</si>
  <si>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</si>
  <si>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</si>
  <si>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</si>
  <si>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</si>
  <si>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</si>
  <si>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</si>
  <si>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</si>
  <si>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</si>
  <si>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</si>
  <si>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</si>
  <si>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</si>
  <si>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</si>
  <si>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</si>
  <si>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</si>
  <si>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</si>
  <si>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</si>
  <si>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</si>
  <si>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</si>
  <si>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</si>
  <si>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</si>
  <si>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</si>
  <si>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</si>
  <si>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</si>
  <si>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</si>
  <si>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</si>
  <si>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</si>
  <si>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</si>
  <si>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</si>
  <si>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</si>
  <si>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</si>
  <si>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</si>
  <si>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</si>
  <si>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</si>
  <si>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</si>
  <si>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</si>
  <si>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</si>
  <si>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</si>
  <si>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</si>
  <si>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</si>
  <si>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</si>
  <si>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</si>
  <si>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</si>
  <si>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</si>
  <si>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</si>
  <si>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</si>
  <si>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</si>
  <si>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</si>
  <si>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</si>
  <si>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</si>
  <si>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</si>
  <si>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</si>
  <si>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</si>
  <si>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</si>
  <si>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</si>
  <si>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</si>
  <si>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</si>
  <si>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</si>
  <si>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</si>
  <si>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</si>
  <si>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</si>
  <si>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</si>
  <si>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</si>
  <si>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</si>
  <si>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</si>
  <si>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</si>
  <si>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</si>
  <si>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</si>
  <si>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</si>
  <si>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</si>
  <si>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</si>
  <si>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</si>
  <si>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</si>
  <si>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</si>
  <si>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</si>
  <si>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</si>
  <si>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</si>
  <si>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</si>
  <si>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</si>
  <si>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</si>
  <si>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</si>
  <si>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</si>
  <si>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</si>
  <si>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</si>
  <si>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</si>
  <si>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</si>
  <si>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</si>
  <si>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</si>
  <si>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</si>
  <si>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</si>
  <si>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</si>
  <si>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</si>
  <si>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</si>
  <si>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</si>
  <si>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</si>
  <si>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</si>
  <si>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</si>
  <si>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</si>
  <si>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</si>
  <si>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</si>
  <si>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</si>
  <si>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</si>
  <si>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</si>
  <si>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</si>
  <si>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</si>
  <si>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</si>
  <si>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</si>
  <si>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</si>
  <si>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</si>
  <si>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</si>
  <si>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</si>
  <si>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</si>
  <si>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</si>
  <si>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</si>
  <si>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</si>
  <si>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</si>
  <si>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</si>
  <si>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</si>
  <si>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</si>
  <si>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</si>
  <si>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</si>
  <si>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</si>
  <si>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</si>
  <si>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</si>
  <si>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</si>
  <si>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</si>
  <si>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</si>
  <si>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</si>
  <si>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</si>
  <si>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</si>
  <si>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</si>
  <si>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</si>
  <si>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</si>
  <si>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</si>
  <si>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</si>
  <si>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</si>
  <si>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</si>
  <si>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</si>
  <si>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</si>
  <si>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</si>
  <si>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</si>
  <si>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</si>
  <si>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</si>
  <si>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</si>
  <si>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</si>
  <si>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</si>
  <si>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</si>
  <si>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</si>
  <si>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</si>
  <si>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</si>
  <si>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</si>
  <si>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</si>
  <si>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</si>
  <si>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</si>
  <si>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</si>
  <si>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</si>
  <si>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</si>
  <si>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</si>
  <si>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</si>
  <si>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</si>
  <si>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</si>
  <si>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</si>
  <si>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</si>
  <si>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</si>
  <si>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</si>
  <si>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</si>
  <si>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</si>
  <si>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</si>
  <si>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</si>
  <si>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</si>
  <si>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</si>
  <si>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</si>
  <si>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</si>
  <si>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</si>
  <si>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</si>
  <si>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</si>
  <si>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</si>
  <si>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</si>
  <si>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</si>
  <si>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</si>
  <si>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</si>
  <si>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</si>
  <si>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</si>
  <si>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</si>
  <si>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</si>
  <si>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</si>
  <si>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</si>
  <si>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</si>
  <si>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</si>
  <si>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</si>
  <si>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</si>
  <si>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</si>
  <si>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</si>
  <si>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</si>
  <si>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</si>
  <si>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</si>
  <si>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</si>
  <si>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</si>
  <si>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</si>
  <si>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</si>
  <si>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</si>
  <si>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</si>
  <si>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</si>
  <si>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</si>
  <si>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</si>
  <si>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</si>
  <si>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</si>
  <si>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</si>
  <si>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</si>
  <si>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</si>
  <si>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</si>
  <si>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</si>
  <si>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</si>
  <si>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</si>
  <si>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</si>
  <si>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</si>
  <si>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</si>
  <si>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</si>
  <si>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</si>
  <si>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</si>
  <si>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</si>
  <si>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</si>
  <si>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</si>
  <si>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</si>
  <si>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</si>
  <si>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</si>
  <si>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</si>
  <si>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</si>
  <si>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</si>
  <si>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</si>
  <si>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</si>
  <si>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</si>
  <si>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</si>
  <si>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</si>
  <si>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</si>
  <si>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</si>
  <si>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</si>
  <si>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</si>
  <si>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</si>
  <si>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</si>
  <si>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</si>
  <si>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</si>
  <si>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</si>
  <si>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</si>
  <si>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</si>
  <si>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</si>
  <si>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</si>
  <si>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</si>
  <si>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</si>
  <si>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</si>
  <si>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</si>
  <si>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</si>
  <si>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</si>
  <si>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</si>
  <si>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</si>
  <si>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</si>
  <si>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</si>
  <si>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</si>
  <si>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</si>
  <si>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</si>
  <si>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</si>
  <si>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</si>
  <si>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</si>
  <si>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</si>
  <si>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</si>
  <si>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</si>
  <si>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</si>
  <si>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</si>
  <si>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</si>
  <si>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</si>
  <si>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</si>
  <si>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</si>
  <si>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</si>
  <si>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</si>
  <si>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</si>
  <si>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</si>
  <si>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</si>
  <si>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</si>
  <si>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</si>
  <si>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</si>
  <si>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</si>
  <si>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</si>
  <si>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</si>
  <si>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</si>
  <si>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</si>
  <si>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</si>
  <si>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</si>
  <si>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</si>
  <si>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</si>
  <si>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</si>
  <si>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</si>
  <si>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</si>
  <si>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</si>
  <si>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</si>
  <si>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</si>
  <si>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</si>
  <si>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</si>
  <si>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</si>
  <si>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</si>
  <si>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</si>
  <si>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</si>
  <si>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</si>
  <si>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</si>
  <si>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</si>
  <si>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</si>
  <si>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</si>
  <si>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</si>
  <si>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</si>
  <si>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</si>
  <si>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</si>
  <si>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</si>
  <si>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</si>
  <si>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</si>
  <si>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</si>
  <si>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</si>
  <si>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</si>
  <si>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</si>
  <si>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</si>
  <si>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</si>
  <si>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</si>
  <si>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</si>
  <si>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</si>
  <si>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</si>
  <si>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</si>
  <si>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</si>
  <si>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</si>
  <si>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</si>
  <si>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</si>
  <si>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</si>
  <si>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</si>
  <si>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</si>
  <si>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</si>
  <si>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</si>
  <si>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</si>
  <si>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</si>
  <si>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</si>
  <si>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</si>
  <si>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</si>
  <si>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</si>
  <si>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</si>
  <si>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</si>
  <si>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</si>
  <si>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</si>
  <si>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</si>
  <si>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</si>
  <si>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</si>
  <si>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</si>
  <si>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</si>
  <si>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</si>
  <si>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</si>
  <si>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</si>
  <si>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</si>
  <si>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</si>
  <si>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</si>
  <si>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</si>
  <si>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</si>
  <si>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</si>
  <si>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</si>
  <si>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</si>
  <si>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</si>
  <si>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</si>
  <si>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</si>
  <si>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</si>
  <si>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</si>
  <si>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</si>
  <si>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</si>
  <si>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</si>
  <si>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</si>
  <si>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</si>
  <si>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</si>
  <si>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</si>
  <si>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</si>
  <si>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</si>
  <si>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</si>
  <si>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</si>
  <si>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</si>
  <si>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</si>
  <si>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</si>
  <si>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</si>
  <si>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</si>
  <si>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</si>
  <si>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</si>
  <si>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</si>
  <si>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</si>
  <si>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</si>
  <si>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</si>
  <si>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</si>
  <si>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</si>
  <si>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</si>
  <si>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</si>
  <si>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</si>
  <si>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</si>
  <si>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</si>
  <si>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</si>
  <si>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</si>
  <si>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</si>
  <si>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</si>
  <si>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</si>
  <si>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</si>
  <si>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</si>
  <si>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</si>
  <si>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</si>
  <si>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</si>
  <si>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</si>
  <si>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</si>
  <si>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</si>
  <si>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</si>
  <si>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</si>
  <si>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</si>
  <si>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</si>
  <si>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</si>
  <si>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</si>
  <si>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</si>
  <si>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</si>
  <si>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</si>
  <si>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</si>
  <si>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</si>
  <si>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</si>
  <si>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</si>
  <si>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</si>
  <si>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</si>
  <si>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</si>
  <si>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</si>
  <si>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</si>
  <si>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</si>
  <si>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</si>
  <si>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</si>
  <si>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</si>
  <si>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</si>
  <si>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</si>
  <si>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</si>
  <si>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</si>
  <si>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</si>
  <si>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</si>
  <si>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</si>
  <si>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</si>
  <si>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</si>
  <si>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</si>
  <si>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</si>
  <si>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</si>
  <si>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</si>
  <si>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</si>
  <si>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</si>
  <si>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</si>
  <si>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</si>
  <si>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</si>
  <si>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</si>
  <si>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</si>
  <si>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</si>
  <si>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</si>
  <si>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</si>
  <si>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</si>
  <si>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</si>
  <si>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</si>
  <si>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</si>
  <si>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</si>
  <si>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</si>
  <si>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</si>
  <si>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</si>
  <si>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</si>
  <si>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</si>
  <si>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</si>
  <si>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</si>
  <si>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</si>
  <si>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</si>
  <si>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</si>
  <si>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</si>
  <si>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</si>
  <si>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</si>
  <si>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</si>
  <si>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</si>
  <si>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</si>
  <si>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</si>
  <si>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</si>
  <si>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</si>
  <si>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</si>
  <si>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</si>
  <si>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</si>
  <si>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</si>
  <si>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</si>
  <si>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</si>
  <si>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</si>
  <si>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</si>
  <si>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</si>
  <si>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</si>
  <si>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</si>
  <si>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</si>
  <si>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</si>
  <si>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</si>
  <si>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</si>
  <si>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</si>
  <si>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</si>
  <si>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</si>
  <si>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</si>
  <si>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</si>
  <si>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</si>
  <si>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</si>
  <si>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</si>
  <si>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</si>
  <si>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</si>
  <si>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</si>
  <si>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</si>
  <si>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</si>
  <si>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</si>
  <si>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</si>
  <si>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</si>
  <si>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</si>
  <si>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</si>
  <si>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</si>
  <si>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</si>
  <si>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</si>
  <si>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</si>
  <si>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</si>
  <si>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</si>
  <si>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</si>
  <si>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</si>
  <si>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</si>
  <si>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</si>
  <si>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</si>
  <si>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</si>
  <si>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</si>
  <si>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</si>
  <si>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</si>
  <si>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</si>
  <si>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</si>
  <si>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</si>
  <si>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</si>
  <si>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</si>
  <si>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</si>
  <si>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</si>
  <si>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</si>
  <si>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</si>
  <si>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</si>
  <si>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</si>
  <si>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</si>
  <si>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</si>
  <si>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</si>
  <si>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</si>
  <si>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</si>
  <si>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</si>
  <si>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</si>
  <si>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</si>
  <si>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</si>
  <si>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</si>
  <si>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</si>
  <si>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</si>
  <si>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</si>
  <si>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</si>
  <si>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</si>
  <si>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</si>
  <si>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</si>
  <si>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</si>
  <si>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</si>
  <si>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</si>
  <si>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</si>
  <si>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</si>
  <si>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</si>
  <si>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</si>
  <si>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</si>
  <si>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</si>
  <si>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</si>
  <si>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</si>
  <si>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</si>
  <si>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</si>
  <si>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</si>
  <si>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</si>
  <si>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</si>
  <si>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</si>
  <si>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</si>
  <si>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</si>
  <si>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</si>
  <si>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</si>
  <si>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</si>
  <si>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</si>
  <si>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</si>
  <si>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</si>
  <si>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</si>
  <si>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</si>
  <si>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</si>
  <si>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</si>
  <si>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</si>
  <si>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</si>
  <si>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</si>
  <si>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</si>
  <si>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</si>
  <si>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</si>
  <si>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</si>
  <si>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</si>
  <si>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</si>
  <si>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</si>
  <si>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</si>
  <si>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</si>
  <si>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</si>
  <si>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</si>
  <si>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</si>
  <si>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</si>
  <si>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</si>
  <si>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</si>
  <si>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</si>
  <si>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</si>
  <si>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</si>
  <si>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</si>
  <si>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</si>
  <si>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</si>
  <si>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</si>
  <si>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</si>
  <si>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</si>
  <si>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</si>
  <si>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</si>
  <si>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</si>
  <si>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</si>
  <si>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</si>
  <si>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</si>
  <si>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</si>
  <si>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</si>
  <si>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</si>
  <si>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</si>
  <si>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</si>
  <si>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</si>
  <si>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</si>
  <si>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</si>
  <si>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</si>
  <si>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</si>
  <si>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</si>
  <si>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</si>
  <si>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</si>
  <si>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</si>
  <si>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</si>
  <si>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</si>
  <si>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</si>
  <si>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</si>
  <si>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</si>
  <si>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</si>
  <si>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</si>
  <si>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</si>
  <si>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</si>
  <si>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</si>
  <si>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</si>
  <si>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</si>
  <si>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</si>
  <si>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</si>
  <si>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</si>
  <si>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</si>
  <si>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</si>
  <si>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</si>
  <si>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</si>
  <si>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</si>
  <si>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</si>
  <si>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</si>
  <si>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</si>
  <si>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</si>
  <si>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</si>
  <si>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</si>
  <si>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</si>
  <si>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</si>
  <si>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</si>
  <si>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</si>
  <si>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</si>
  <si>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</si>
  <si>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</si>
  <si>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</si>
  <si>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</si>
  <si>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</si>
  <si>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</si>
  <si>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</si>
  <si>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</si>
  <si>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</si>
  <si>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</si>
  <si>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</si>
  <si>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</si>
  <si>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</si>
  <si>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</si>
  <si>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</si>
  <si>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</si>
  <si>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</si>
  <si>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</si>
  <si>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</si>
  <si>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</si>
  <si>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</si>
  <si>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</si>
  <si>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</si>
  <si>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</si>
  <si>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</si>
  <si>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</si>
  <si>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</si>
  <si>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</si>
  <si>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</si>
  <si>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</si>
  <si>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</si>
  <si>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</si>
  <si>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</si>
  <si>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</si>
  <si>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</si>
  <si>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</si>
  <si>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</si>
  <si>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</si>
  <si>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</si>
  <si>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</si>
  <si>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</si>
  <si>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</si>
  <si>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</si>
  <si>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</si>
  <si>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</si>
  <si>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</si>
  <si>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</si>
  <si>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</si>
  <si>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</si>
  <si>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</si>
  <si>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</si>
  <si>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</si>
  <si>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</si>
  <si>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</si>
  <si>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</si>
  <si>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</si>
  <si>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</si>
  <si>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</si>
  <si>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</si>
  <si>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</si>
  <si>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</si>
  <si>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</si>
  <si>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</si>
  <si>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</si>
  <si>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</si>
  <si>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</si>
  <si>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</si>
  <si>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</si>
  <si>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</si>
  <si>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</si>
  <si>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</si>
  <si>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</si>
  <si>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</si>
  <si>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</si>
  <si>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</si>
  <si>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</si>
  <si>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</si>
  <si>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</si>
  <si>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</si>
  <si>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</si>
  <si>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</si>
  <si>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</si>
  <si>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</si>
  <si>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</si>
  <si>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</si>
  <si>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</si>
  <si>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</si>
  <si>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</si>
  <si>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</si>
  <si>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</si>
  <si>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</si>
  <si>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</si>
  <si>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</si>
  <si>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</si>
  <si>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</si>
  <si>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</si>
  <si>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</si>
  <si>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</si>
  <si>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</si>
  <si>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</si>
  <si>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</si>
  <si>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</si>
  <si>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</si>
  <si>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</si>
  <si>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</si>
  <si>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</si>
  <si>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</si>
  <si>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</si>
  <si>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</si>
  <si>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</si>
  <si>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</si>
  <si>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</si>
  <si>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</si>
  <si>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</si>
  <si>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</si>
  <si>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</si>
  <si>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</si>
  <si>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</si>
  <si>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</si>
  <si>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</si>
  <si>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</si>
  <si>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</si>
  <si>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</si>
  <si>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</si>
  <si>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</si>
  <si>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</si>
  <si>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</si>
  <si>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</si>
  <si>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</si>
  <si>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</si>
  <si>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</si>
  <si>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</si>
  <si>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</si>
  <si>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</si>
  <si>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</si>
  <si>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</si>
  <si>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</si>
  <si>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</si>
  <si>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</si>
  <si>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</si>
  <si>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</si>
  <si>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</si>
  <si>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</si>
  <si>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</si>
  <si>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</si>
  <si>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</si>
  <si>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</si>
  <si>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</si>
  <si>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</si>
  <si>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</si>
  <si>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</si>
  <si>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</si>
  <si>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</si>
  <si>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</si>
  <si>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</si>
  <si>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</si>
  <si>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</si>
  <si>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</si>
  <si>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</si>
  <si>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</si>
  <si>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</si>
  <si>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</si>
  <si>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</si>
  <si>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</si>
  <si>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</si>
  <si>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</si>
  <si>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</si>
  <si>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</si>
  <si>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</si>
  <si>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</si>
  <si>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</si>
  <si>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</si>
  <si>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</si>
  <si>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</si>
  <si>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</si>
  <si>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</si>
  <si>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</si>
  <si>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</si>
  <si>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</si>
  <si>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</si>
  <si>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</si>
  <si>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</si>
  <si>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</si>
  <si>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</si>
  <si>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</si>
  <si>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</si>
  <si>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</si>
  <si>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</si>
  <si>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</si>
  <si>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</si>
  <si>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</si>
  <si>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</si>
  <si>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</si>
  <si>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</si>
  <si>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</si>
  <si>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</si>
  <si>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</si>
  <si>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</si>
  <si>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</si>
  <si>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</si>
  <si>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</si>
  <si>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</si>
  <si>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</si>
  <si>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</si>
  <si>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</si>
  <si>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</si>
  <si>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</si>
  <si>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</si>
  <si>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</si>
  <si>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</si>
  <si>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</si>
  <si>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</si>
  <si>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</si>
  <si>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</si>
  <si>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</si>
  <si>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</si>
  <si>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</si>
  <si>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</si>
  <si>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</si>
  <si>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</si>
  <si>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</si>
  <si>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</si>
  <si>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</si>
  <si>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</si>
  <si>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</si>
  <si>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</si>
  <si>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</si>
  <si>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</si>
  <si>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</si>
  <si>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</si>
  <si>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</si>
  <si>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</si>
  <si>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</si>
  <si>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</si>
  <si>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</si>
  <si>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</si>
  <si>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</si>
  <si>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</si>
  <si>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</si>
  <si>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</si>
  <si>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</si>
  <si>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</si>
  <si>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</si>
  <si>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</si>
  <si>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</si>
  <si>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</si>
  <si>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</si>
  <si>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</si>
  <si>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</si>
  <si>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</si>
  <si>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</si>
  <si>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</si>
  <si>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</si>
  <si>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</si>
  <si>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</si>
  <si>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</si>
  <si>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</si>
  <si>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</si>
  <si>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</si>
  <si>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</si>
  <si>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</si>
  <si>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</si>
  <si>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</si>
  <si>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</si>
  <si>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</si>
  <si>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</si>
  <si>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</si>
  <si>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</si>
  <si>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</si>
  <si>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</si>
  <si>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</si>
  <si>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</si>
  <si>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</si>
  <si>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</si>
  <si>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</si>
  <si>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</si>
  <si>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</si>
  <si>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</si>
  <si>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</si>
  <si>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</si>
  <si>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</si>
  <si>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</si>
  <si>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</si>
  <si>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</si>
  <si>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</si>
  <si>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</si>
  <si>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</si>
  <si>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</si>
  <si>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</si>
  <si>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</si>
  <si>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</si>
  <si>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</si>
  <si>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</si>
  <si>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</si>
  <si>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</si>
  <si>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</si>
  <si>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</si>
  <si>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</si>
  <si>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</si>
  <si>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</si>
  <si>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</si>
  <si>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</si>
  <si>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</si>
  <si>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</si>
  <si>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</si>
  <si>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</si>
  <si>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</si>
  <si>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</si>
  <si>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</si>
  <si>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</si>
  <si>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</si>
  <si>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</si>
  <si>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</si>
  <si>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</si>
  <si>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</si>
  <si>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</si>
  <si>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</si>
  <si>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</si>
  <si>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</si>
  <si>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</si>
  <si>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</si>
  <si>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</si>
  <si>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</si>
  <si>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</si>
  <si>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</si>
  <si>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</si>
  <si>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</si>
  <si>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</si>
  <si>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</si>
  <si>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</si>
  <si>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</si>
  <si>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</si>
  <si>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</si>
  <si>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</si>
  <si>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</si>
  <si>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</si>
  <si>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</si>
  <si>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</si>
  <si>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</si>
  <si>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</si>
  <si>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</si>
  <si>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</si>
  <si>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</si>
  <si>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</si>
  <si>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</si>
  <si>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</si>
  <si>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</si>
  <si>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</si>
  <si>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</si>
  <si>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</si>
  <si>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</si>
  <si>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</si>
  <si>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</si>
  <si>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</si>
  <si>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</si>
  <si>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</si>
  <si>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</si>
  <si>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</si>
  <si>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</si>
  <si>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</si>
  <si>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</si>
  <si>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</si>
  <si>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</si>
  <si>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</si>
  <si>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</si>
  <si>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</si>
  <si>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</si>
  <si>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</si>
  <si>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</si>
  <si>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</si>
  <si>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</si>
  <si>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</si>
  <si>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</si>
  <si>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</si>
  <si>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</si>
  <si>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</si>
  <si>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</si>
  <si>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</si>
  <si>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</si>
  <si>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</si>
  <si>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</si>
  <si>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</si>
  <si>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</si>
  <si>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</si>
  <si>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</si>
  <si>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</si>
  <si>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</si>
  <si>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</si>
  <si>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</si>
  <si>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</si>
  <si>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</si>
  <si>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</si>
  <si>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</si>
  <si>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</si>
  <si>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</si>
  <si>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</si>
  <si>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</si>
  <si>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</si>
  <si>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</si>
  <si>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</si>
  <si>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</si>
  <si>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</si>
  <si>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</si>
  <si>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</si>
  <si>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</si>
  <si>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</si>
  <si>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</si>
  <si>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</si>
  <si>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</si>
  <si>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</si>
  <si>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</si>
  <si>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</si>
  <si>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</si>
  <si>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</si>
  <si>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</si>
  <si>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</si>
  <si>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</si>
  <si>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</si>
  <si>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</si>
  <si>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</si>
  <si>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</si>
  <si>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</si>
  <si>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</si>
  <si>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</si>
  <si>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</si>
  <si>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</si>
  <si>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</si>
  <si>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</si>
  <si>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</si>
  <si>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</si>
  <si>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</si>
  <si>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</si>
  <si>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</si>
  <si>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</si>
  <si>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</si>
  <si>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</si>
  <si>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</si>
  <si>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</si>
  <si>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</si>
  <si>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</si>
  <si>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</si>
  <si>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</si>
  <si>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</si>
  <si>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</si>
  <si>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</si>
  <si>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</si>
  <si>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</si>
  <si>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</si>
  <si>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</si>
  <si>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</si>
  <si>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</si>
  <si>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</si>
  <si>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</si>
  <si>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</si>
  <si>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</si>
  <si>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</si>
  <si>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</si>
  <si>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</si>
  <si>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</si>
  <si>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</si>
  <si>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</si>
  <si>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</si>
  <si>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</si>
  <si>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</si>
  <si>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</si>
  <si>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</si>
  <si>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</si>
  <si>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</si>
  <si>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</si>
  <si>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</si>
  <si>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</si>
  <si>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</si>
  <si>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</si>
  <si>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</si>
  <si>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</si>
  <si>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</si>
  <si>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</si>
  <si>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</si>
  <si>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</si>
  <si>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</si>
  <si>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</si>
  <si>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</si>
  <si>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</si>
  <si>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</si>
  <si>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</si>
  <si>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</si>
  <si>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</si>
  <si>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</si>
  <si>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</si>
  <si>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</si>
  <si>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</si>
  <si>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</si>
  <si>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</si>
  <si>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</si>
  <si>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</si>
  <si>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</si>
  <si>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</si>
  <si>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</si>
  <si>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</si>
  <si>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</si>
  <si>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</si>
  <si>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</si>
  <si>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</si>
  <si>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</si>
  <si>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</si>
  <si>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</si>
  <si>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</si>
  <si>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</si>
  <si>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</si>
  <si>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</si>
  <si>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</si>
  <si>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</si>
  <si>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</si>
  <si>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</si>
  <si>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</si>
  <si>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</si>
  <si>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</si>
  <si>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</si>
  <si>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</si>
  <si>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</si>
  <si>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</si>
  <si>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</si>
  <si>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</si>
  <si>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</si>
  <si>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</si>
  <si>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</si>
  <si>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</si>
  <si>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</si>
  <si>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</si>
  <si>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</si>
  <si>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</si>
  <si>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</si>
  <si>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</si>
  <si>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</si>
  <si>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</si>
  <si>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</si>
  <si>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</si>
  <si>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</si>
  <si>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</si>
  <si>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</si>
  <si>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</si>
  <si>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</si>
  <si>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</si>
  <si>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</si>
  <si>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</si>
  <si>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</si>
  <si>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</si>
  <si>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</si>
  <si>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</si>
  <si>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</si>
  <si>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</si>
  <si>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</si>
  <si>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</si>
  <si>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</si>
  <si>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</si>
  <si>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</si>
  <si>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</si>
  <si>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</si>
  <si>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</si>
  <si>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</si>
  <si>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</si>
  <si>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</si>
  <si>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</si>
  <si>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</si>
  <si>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</si>
  <si>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</si>
  <si>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</si>
  <si>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</si>
  <si>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</si>
  <si>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</si>
  <si>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</si>
  <si>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</si>
  <si>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</si>
  <si>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</si>
  <si>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</si>
  <si>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</si>
  <si>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</si>
  <si>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</si>
  <si>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</si>
  <si>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</si>
  <si>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</si>
  <si>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</si>
  <si>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</si>
  <si>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</si>
  <si>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</si>
  <si>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</si>
  <si>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</si>
  <si>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</si>
  <si>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</si>
  <si>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</si>
  <si>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</si>
  <si>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</si>
  <si>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</si>
  <si>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</si>
  <si>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</si>
  <si>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</si>
  <si>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</si>
  <si>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</si>
  <si>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</si>
  <si>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</si>
  <si>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</si>
  <si>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</si>
  <si>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</si>
  <si>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</si>
  <si>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</si>
  <si>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</si>
  <si>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</si>
  <si>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</si>
  <si>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</si>
  <si>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</si>
  <si>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</si>
  <si>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</si>
  <si>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</si>
  <si>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</si>
  <si>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</si>
  <si>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</si>
  <si>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</si>
  <si>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</si>
  <si>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</si>
  <si>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</si>
  <si>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</si>
  <si>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</si>
  <si>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</si>
  <si>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</si>
  <si>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</si>
  <si>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</si>
  <si>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</si>
  <si>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</si>
  <si>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</si>
  <si>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</si>
  <si>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</si>
  <si>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</si>
  <si>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</si>
  <si>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</si>
  <si>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</si>
  <si>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</si>
  <si>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</si>
  <si>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</si>
  <si>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</si>
  <si>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</si>
  <si>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</si>
  <si>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</si>
  <si>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</si>
  <si>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</si>
  <si>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</si>
  <si>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</si>
  <si>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</si>
  <si>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</si>
  <si>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</si>
  <si>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</si>
  <si>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</si>
  <si>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</si>
  <si>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</si>
  <si>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</si>
  <si>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</si>
  <si>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</si>
  <si>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</si>
  <si>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</si>
  <si>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</si>
  <si>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</si>
  <si>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</si>
  <si>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</si>
  <si>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</si>
  <si>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</si>
  <si>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</si>
  <si>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</si>
  <si>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</si>
  <si>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</si>
  <si>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</si>
  <si>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</si>
  <si>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</si>
  <si>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</si>
  <si>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</si>
  <si>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</si>
  <si>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</si>
  <si>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</si>
  <si>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</si>
  <si>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</si>
  <si>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</si>
  <si>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</si>
  <si>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</si>
  <si>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</si>
  <si>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</si>
  <si>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</si>
  <si>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</si>
  <si>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</si>
  <si>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</si>
  <si>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</si>
  <si>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</si>
  <si>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</si>
  <si>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</si>
  <si>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</si>
  <si>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</si>
  <si>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</si>
  <si>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</si>
  <si>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</si>
  <si>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</si>
  <si>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</si>
  <si>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</si>
  <si>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</si>
  <si>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</si>
  <si>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</si>
  <si>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</si>
  <si>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</si>
  <si>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</si>
  <si>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</si>
  <si>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</si>
  <si>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</si>
  <si>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</si>
  <si>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</si>
  <si>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</si>
  <si>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</si>
  <si>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</si>
  <si>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</si>
  <si>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</si>
  <si>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</si>
  <si>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</si>
  <si>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</si>
  <si>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</si>
  <si>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</si>
  <si>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</si>
  <si>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</si>
  <si>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</si>
  <si>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</si>
  <si>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</si>
  <si>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</si>
  <si>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</si>
  <si>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</si>
  <si>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</si>
  <si>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</si>
  <si>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</si>
  <si>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</si>
  <si>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</si>
  <si>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</si>
  <si>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</si>
  <si>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</si>
  <si>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</si>
  <si>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</si>
  <si>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</si>
  <si>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</si>
  <si>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</si>
  <si>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</si>
  <si>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</si>
  <si>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</si>
  <si>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</si>
  <si>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</si>
  <si>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</si>
  <si>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</si>
  <si>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</si>
  <si>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</si>
  <si>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</si>
  <si>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</si>
  <si>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</si>
  <si>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</si>
  <si>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</si>
  <si>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</si>
  <si>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</si>
  <si>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</si>
  <si>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</si>
  <si>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</si>
  <si>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</si>
  <si>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</si>
  <si>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</si>
  <si>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</si>
  <si>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</si>
  <si>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</si>
  <si>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</si>
  <si>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</si>
  <si>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</si>
  <si>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</si>
  <si>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</si>
  <si>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</si>
  <si>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</si>
  <si>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</si>
  <si>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</si>
  <si>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</si>
  <si>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</si>
  <si>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</si>
  <si>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</si>
  <si>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</si>
  <si>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</si>
  <si>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</si>
  <si>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</si>
  <si>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</si>
  <si>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</si>
  <si>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</si>
  <si>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</si>
  <si>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</si>
  <si>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</si>
  <si>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</si>
  <si>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</si>
  <si>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</si>
  <si>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</si>
  <si>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</si>
  <si>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</si>
  <si>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</si>
  <si>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</si>
  <si>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</si>
  <si>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</si>
  <si>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</si>
  <si>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</si>
  <si>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</si>
  <si>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</si>
  <si>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</si>
  <si>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</si>
  <si>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</si>
  <si>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</si>
  <si>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</si>
  <si>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</si>
  <si>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</si>
  <si>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</si>
  <si>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</si>
  <si>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</si>
  <si>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</si>
  <si>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</si>
  <si>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</si>
  <si>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</si>
  <si>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</si>
  <si>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</si>
  <si>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</si>
  <si>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</si>
  <si>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</si>
  <si>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</si>
  <si>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</si>
  <si>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</si>
  <si>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</si>
  <si>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</si>
  <si>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</si>
  <si>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</si>
  <si>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</si>
  <si>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</si>
  <si>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</si>
  <si>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</si>
  <si>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</si>
  <si>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</si>
  <si>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</si>
  <si>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</si>
  <si>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</si>
  <si>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</si>
  <si>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</si>
  <si>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</si>
  <si>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</si>
  <si>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</si>
  <si>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</si>
  <si>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</si>
  <si>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</si>
  <si>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</si>
  <si>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</si>
  <si>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</si>
  <si>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</si>
  <si>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</si>
  <si>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</si>
  <si>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</si>
  <si>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</si>
  <si>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</si>
  <si>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</si>
  <si>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</si>
  <si>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</si>
  <si>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</si>
  <si>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</si>
  <si>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</si>
  <si>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</si>
  <si>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</si>
  <si>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</si>
  <si>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</si>
  <si>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</si>
  <si>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</si>
  <si>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</si>
  <si>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</si>
  <si>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</si>
  <si>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</si>
  <si>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</si>
  <si>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</si>
  <si>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</si>
  <si>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</si>
  <si>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</si>
  <si>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</si>
  <si>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</si>
  <si>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</si>
  <si>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</si>
  <si>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</si>
  <si>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</si>
  <si>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</si>
  <si>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</si>
  <si>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</si>
  <si>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</si>
  <si>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</si>
  <si>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</si>
  <si>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</si>
  <si>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</si>
  <si>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</si>
  <si>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</si>
  <si>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</si>
  <si>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</si>
  <si>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</si>
  <si>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</si>
  <si>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</si>
  <si>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</si>
  <si>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</si>
  <si>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</si>
  <si>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</si>
  <si>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</si>
  <si>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</si>
  <si>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</si>
  <si>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</si>
  <si>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</si>
  <si>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</si>
  <si>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</si>
  <si>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</si>
  <si>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</si>
  <si>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</si>
  <si>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</si>
  <si>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</si>
  <si>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</si>
  <si>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</si>
  <si>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</si>
  <si>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</si>
  <si>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</si>
  <si>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</si>
  <si>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</si>
  <si>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</si>
  <si>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</si>
  <si>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</si>
  <si>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</si>
  <si>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</si>
  <si>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</si>
  <si>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</si>
  <si>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</si>
  <si>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</si>
  <si>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</si>
  <si>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</si>
  <si>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</si>
  <si>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</si>
  <si>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</si>
  <si>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</si>
  <si>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</si>
  <si>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</si>
  <si>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</si>
  <si>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</si>
  <si>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</si>
  <si>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</si>
  <si>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</si>
  <si>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</si>
  <si>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</si>
  <si>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</si>
  <si>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</si>
  <si>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</si>
  <si>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</si>
  <si>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</si>
  <si>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</si>
  <si>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</si>
  <si>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</si>
  <si>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</si>
  <si>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</si>
  <si>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</si>
  <si>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</si>
  <si>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</si>
  <si>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</si>
  <si>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</si>
  <si>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</si>
  <si>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</si>
  <si>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</si>
  <si>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</si>
  <si>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</si>
  <si>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</si>
  <si>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</si>
  <si>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</si>
  <si>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</si>
  <si>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</si>
  <si>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</si>
  <si>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</si>
  <si>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</si>
  <si>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</si>
  <si>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</si>
  <si>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</si>
  <si>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</si>
  <si>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</si>
  <si>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</si>
  <si>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</si>
  <si>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</si>
  <si>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</si>
  <si>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</si>
  <si>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</si>
  <si>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</si>
  <si>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</si>
  <si>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</si>
  <si>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</si>
  <si>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</si>
  <si>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</si>
  <si>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</si>
  <si>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</si>
  <si>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</si>
  <si>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</si>
  <si>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</si>
  <si>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</si>
  <si>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</si>
  <si>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</si>
  <si>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</si>
  <si>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</si>
  <si>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</si>
  <si>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</si>
  <si>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</si>
  <si>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</si>
  <si>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</si>
  <si>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</si>
  <si>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</si>
  <si>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</si>
  <si>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</si>
  <si>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</si>
  <si>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</si>
  <si>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</si>
  <si>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</si>
  <si>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</si>
  <si>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</si>
  <si>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</si>
  <si>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</si>
  <si>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</si>
  <si>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</si>
  <si>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</si>
  <si>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</si>
  <si>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</si>
  <si>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</si>
  <si>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</si>
  <si>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</si>
  <si>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</si>
  <si>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</si>
  <si>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</si>
  <si>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</si>
  <si>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</si>
  <si>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</si>
  <si>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</si>
  <si>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</si>
  <si>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</si>
  <si>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</si>
  <si>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</si>
  <si>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</si>
  <si>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</si>
  <si>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</si>
  <si>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</si>
  <si>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</si>
  <si>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</si>
  <si>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</si>
  <si>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</si>
  <si>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</si>
  <si>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</si>
  <si>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</si>
  <si>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</si>
  <si>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</si>
  <si>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</si>
  <si>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</si>
  <si>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</si>
  <si>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</si>
  <si>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</si>
  <si>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</si>
  <si>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</si>
  <si>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</si>
  <si>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</si>
  <si>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</si>
  <si>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</si>
  <si>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</si>
  <si>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</si>
  <si>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</si>
  <si>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</si>
  <si>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</si>
  <si>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</si>
  <si>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</si>
  <si>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</si>
  <si>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</si>
  <si>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</si>
  <si>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</si>
  <si>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</si>
  <si>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</si>
  <si>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</si>
  <si>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</si>
  <si>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</si>
  <si>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</si>
  <si>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</si>
  <si>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</si>
  <si>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</si>
  <si>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</si>
  <si>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</si>
  <si>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</si>
  <si>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</si>
  <si>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</si>
  <si>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</si>
  <si>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</si>
  <si>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</si>
  <si>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</si>
  <si>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</si>
  <si>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</si>
  <si>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</si>
  <si>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</si>
  <si>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</si>
  <si>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</si>
  <si>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</si>
  <si>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</si>
  <si>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</si>
  <si>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</si>
  <si>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</si>
  <si>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</si>
  <si>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</si>
  <si>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</si>
  <si>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</si>
  <si>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</si>
  <si>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</si>
  <si>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</si>
  <si>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</si>
  <si>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</si>
  <si>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</si>
  <si>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</si>
  <si>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</si>
  <si>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</si>
  <si>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</si>
  <si>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</si>
  <si>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</si>
  <si>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</si>
  <si>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</si>
  <si>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</si>
  <si>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</si>
  <si>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</si>
  <si>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</si>
  <si>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</si>
  <si>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</si>
  <si>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</si>
  <si>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</si>
  <si>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</si>
  <si>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</si>
  <si>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</si>
  <si>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</si>
  <si>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</si>
  <si>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</si>
  <si>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</si>
  <si>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</si>
  <si>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</si>
  <si>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</si>
  <si>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</si>
  <si>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</si>
  <si>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</si>
  <si>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</si>
  <si>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</si>
  <si>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</si>
  <si>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</si>
  <si>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</si>
  <si>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</si>
  <si>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</si>
  <si>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</si>
  <si>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</si>
  <si>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</si>
  <si>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</si>
  <si>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</si>
  <si>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</si>
  <si>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</si>
  <si>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</si>
  <si>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</si>
  <si>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</si>
  <si>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</si>
  <si>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</si>
  <si>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</si>
  <si>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</si>
  <si>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</si>
  <si>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</si>
  <si>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</si>
  <si>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</si>
  <si>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</si>
  <si>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</si>
  <si>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</si>
  <si>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</si>
  <si>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</si>
  <si>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</si>
  <si>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</si>
  <si>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</si>
  <si>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</si>
  <si>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</si>
  <si>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</si>
  <si>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</si>
  <si>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</si>
  <si>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</si>
  <si>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</si>
  <si>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</si>
  <si>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</si>
  <si>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</si>
  <si>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</si>
  <si>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</si>
  <si>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</si>
  <si>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</si>
  <si>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</si>
  <si>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</si>
  <si>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</si>
  <si>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</si>
  <si>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</si>
  <si>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</si>
  <si>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</si>
  <si>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</si>
  <si>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</si>
  <si>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</si>
  <si>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</si>
  <si>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</si>
  <si>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</si>
  <si>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</si>
  <si>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</si>
  <si>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</si>
  <si>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</si>
  <si>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</si>
  <si>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</si>
  <si>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</si>
  <si>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</si>
  <si>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</si>
  <si>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</si>
  <si>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</si>
  <si>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</si>
  <si>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</si>
  <si>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</si>
  <si>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</si>
  <si>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</si>
  <si>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</si>
  <si>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</si>
  <si>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</si>
  <si>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</si>
  <si>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</si>
  <si>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</si>
  <si>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</si>
  <si>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</si>
  <si>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</si>
  <si>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</si>
  <si>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</si>
  <si>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</si>
  <si>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</si>
  <si>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</si>
  <si>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</si>
  <si>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</si>
  <si>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</si>
  <si>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</si>
  <si>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</si>
  <si>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</si>
  <si>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</si>
  <si>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</si>
  <si>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</si>
  <si>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</si>
  <si>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</si>
  <si>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</si>
  <si>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</si>
  <si>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</si>
  <si>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</si>
  <si>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</si>
  <si>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</si>
  <si>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</si>
  <si>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</si>
  <si>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</si>
  <si>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</si>
  <si>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</si>
  <si>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</si>
  <si>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</si>
  <si>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</si>
  <si>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</si>
  <si>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</si>
  <si>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</si>
  <si>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</si>
  <si>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</si>
  <si>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</si>
  <si>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</si>
  <si>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</si>
  <si>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</si>
  <si>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</si>
  <si>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</si>
  <si>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</si>
  <si>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</si>
  <si>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</si>
  <si>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</si>
  <si>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</si>
  <si>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</si>
  <si>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</si>
  <si>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</si>
  <si>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</si>
  <si>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</si>
  <si>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</si>
  <si>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</si>
  <si>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</si>
  <si>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</si>
  <si>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</si>
  <si>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</si>
  <si>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</si>
  <si>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</si>
  <si>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</si>
  <si>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</si>
  <si>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</si>
  <si>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</si>
  <si>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</si>
  <si>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</si>
  <si>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</si>
  <si>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</si>
  <si>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</si>
  <si>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</si>
  <si>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</si>
  <si>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</si>
  <si>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</si>
  <si>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</si>
  <si>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</si>
  <si>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</si>
  <si>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</si>
  <si>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</si>
  <si>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</si>
  <si>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</si>
  <si>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</si>
  <si>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</si>
  <si>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</si>
  <si>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</si>
  <si>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</si>
  <si>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</si>
  <si>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</si>
  <si>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</si>
  <si>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</si>
  <si>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</si>
  <si>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</si>
  <si>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</si>
  <si>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</si>
  <si>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</si>
  <si>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</si>
  <si>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</si>
  <si>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</si>
  <si>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</si>
  <si>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</si>
  <si>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</si>
  <si>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</si>
  <si>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</si>
  <si>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</si>
  <si>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</si>
  <si>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</si>
  <si>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</si>
  <si>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</si>
  <si>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</si>
  <si>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</si>
  <si>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</si>
  <si>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</si>
  <si>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</si>
  <si>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</si>
  <si>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</si>
  <si>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</si>
  <si>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</si>
  <si>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</si>
  <si>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</si>
  <si>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</si>
  <si>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</si>
  <si>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</si>
  <si>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</si>
  <si>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</si>
  <si>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</si>
  <si>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</si>
  <si>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</si>
  <si>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</si>
  <si>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</si>
  <si>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</si>
  <si>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</si>
  <si>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</si>
  <si>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</si>
  <si>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</si>
  <si>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</si>
  <si>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</si>
  <si>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</si>
  <si>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</si>
  <si>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</si>
  <si>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</si>
  <si>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</si>
  <si>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</si>
  <si>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</si>
  <si>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</si>
  <si>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</si>
  <si>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</si>
  <si>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</si>
  <si>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</si>
  <si>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</si>
  <si>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</si>
  <si>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</si>
  <si>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</si>
  <si>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</si>
  <si>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</si>
  <si>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</si>
  <si>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</si>
  <si>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</si>
  <si>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</si>
  <si>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</si>
  <si>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</si>
  <si>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</si>
  <si>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</si>
  <si>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</si>
  <si>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</si>
  <si>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</si>
  <si>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</si>
  <si>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</si>
  <si>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</si>
  <si>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</si>
  <si>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</si>
  <si>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</si>
  <si>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</si>
  <si>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</si>
  <si>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</si>
  <si>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</si>
  <si>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</si>
  <si>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</si>
  <si>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</si>
  <si>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</si>
  <si>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</si>
  <si>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</si>
  <si>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</si>
  <si>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</si>
  <si>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</si>
  <si>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</si>
  <si>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</si>
  <si>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</si>
  <si>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</si>
  <si>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</si>
  <si>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</si>
  <si>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</si>
  <si>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</si>
  <si>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</si>
  <si>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</si>
  <si>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</si>
  <si>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</si>
  <si>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</si>
  <si>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</si>
  <si>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</si>
  <si>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</si>
  <si>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</si>
  <si>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</si>
  <si>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</si>
  <si>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</si>
  <si>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</si>
  <si>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</si>
  <si>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</si>
  <si>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</si>
  <si>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</si>
  <si>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</si>
  <si>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</si>
  <si>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</si>
  <si>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</si>
  <si>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</si>
  <si>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</si>
  <si>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</si>
  <si>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</si>
  <si>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</si>
  <si>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</si>
  <si>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</si>
  <si>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</si>
  <si>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</si>
  <si>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</si>
  <si>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</si>
  <si>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</si>
  <si>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</si>
  <si>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</si>
  <si>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</si>
  <si>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</si>
  <si>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</si>
  <si>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</si>
  <si>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</si>
  <si>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</si>
  <si>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</si>
  <si>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</si>
  <si>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</si>
  <si>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</si>
  <si>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</si>
  <si>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</si>
  <si>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</si>
  <si>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</si>
  <si>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</si>
  <si>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</si>
  <si>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</si>
  <si>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</si>
  <si>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</si>
  <si>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</si>
  <si>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</si>
  <si>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</si>
  <si>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</si>
  <si>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</si>
  <si>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</si>
  <si>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</si>
  <si>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</si>
  <si>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</si>
  <si>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</si>
  <si>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</si>
  <si>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</si>
  <si>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</si>
  <si>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</si>
  <si>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</si>
  <si>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</si>
  <si>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</si>
  <si>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</si>
  <si>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</si>
  <si>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</si>
  <si>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</si>
  <si>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</si>
  <si>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</si>
  <si>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</si>
  <si>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</si>
  <si>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</si>
  <si>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</si>
  <si>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</si>
  <si>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</si>
  <si>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</si>
  <si>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</si>
  <si>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</si>
  <si>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</si>
  <si>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</si>
  <si>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</si>
  <si>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</si>
  <si>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</si>
  <si>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</si>
  <si>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</si>
  <si>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</si>
  <si>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</si>
  <si>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</si>
  <si>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</si>
  <si>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</si>
  <si>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</si>
  <si>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</si>
  <si>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</si>
  <si>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</si>
  <si>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</si>
  <si>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</si>
  <si>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</si>
  <si>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</si>
  <si>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</si>
  <si>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</si>
  <si>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</si>
  <si>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</si>
  <si>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</si>
  <si>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</si>
  <si>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</si>
  <si>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</si>
  <si>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</si>
  <si>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</si>
  <si>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</si>
  <si>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</si>
  <si>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</si>
  <si>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</si>
  <si>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</si>
  <si>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</si>
  <si>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</si>
  <si>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</si>
  <si>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</si>
  <si>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</si>
  <si>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</si>
  <si>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</si>
  <si>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</si>
  <si>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</si>
  <si>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</si>
  <si>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</si>
  <si>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</si>
  <si>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</si>
  <si>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</si>
  <si>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</si>
  <si>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</si>
  <si>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</si>
  <si>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</si>
  <si>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</si>
  <si>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</si>
  <si>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</si>
  <si>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</si>
  <si>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</si>
  <si>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</si>
  <si>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</si>
  <si>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</si>
  <si>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</si>
  <si>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</si>
  <si>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</si>
  <si>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</si>
  <si>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</si>
  <si>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</si>
  <si>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</si>
  <si>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</si>
  <si>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</si>
  <si>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</si>
  <si>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</si>
  <si>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</si>
  <si>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</si>
  <si>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</si>
  <si>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</si>
  <si>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</si>
  <si>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</si>
  <si>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</si>
  <si>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</si>
  <si>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</si>
  <si>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</si>
  <si>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</si>
  <si>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</si>
  <si>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</si>
  <si>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</si>
  <si>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</si>
  <si>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</si>
  <si>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</si>
  <si>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</si>
  <si>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</si>
  <si>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</si>
  <si>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</si>
  <si>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</si>
  <si>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</si>
  <si>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</si>
  <si>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</si>
  <si>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</si>
  <si>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</si>
  <si>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</si>
  <si>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</si>
  <si>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</si>
  <si>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</si>
  <si>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</si>
  <si>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</si>
  <si>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</si>
  <si>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</si>
  <si>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</si>
  <si>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</si>
  <si>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</si>
  <si>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</si>
  <si>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</si>
  <si>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</si>
  <si>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</si>
  <si>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</si>
  <si>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</si>
  <si>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</si>
  <si>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</si>
  <si>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</si>
  <si>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</si>
  <si>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</si>
  <si>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</si>
  <si>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</si>
  <si>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</si>
  <si>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</si>
  <si>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</si>
  <si>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</si>
  <si>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</si>
  <si>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</si>
  <si>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</si>
  <si>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</si>
  <si>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</si>
  <si>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</si>
  <si>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</si>
  <si>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</si>
  <si>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</si>
  <si>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</si>
  <si>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</si>
  <si>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</si>
  <si>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</si>
  <si>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</si>
  <si>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</si>
  <si>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</si>
  <si>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</si>
  <si>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</si>
  <si>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</si>
  <si>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</si>
  <si>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</si>
  <si>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</si>
  <si>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</si>
  <si>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</si>
  <si>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</si>
  <si>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</si>
  <si>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</si>
  <si>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</si>
  <si>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</si>
  <si>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</si>
  <si>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</si>
  <si>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</si>
  <si>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</si>
  <si>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</si>
  <si>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</si>
  <si>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</si>
  <si>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</si>
  <si>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</si>
  <si>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</si>
  <si>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</si>
  <si>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</si>
  <si>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</si>
  <si>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</si>
  <si>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</si>
  <si>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</si>
  <si>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</si>
  <si>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</si>
  <si>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</si>
  <si>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</si>
  <si>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</si>
  <si>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</si>
  <si>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</si>
  <si>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</si>
  <si>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</si>
  <si>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</si>
  <si>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</si>
  <si>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</si>
  <si>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</si>
  <si>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</si>
  <si>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</si>
  <si>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</si>
  <si>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</si>
  <si>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</si>
  <si>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</si>
  <si>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</si>
  <si>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</si>
  <si>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</si>
  <si>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</si>
  <si>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</si>
  <si>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</si>
  <si>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</si>
  <si>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</si>
  <si>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</si>
  <si>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</si>
  <si>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</si>
  <si>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</si>
  <si>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</si>
  <si>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</si>
  <si>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</si>
  <si>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</si>
  <si>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</si>
  <si>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</si>
  <si>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</si>
  <si>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</si>
  <si>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</si>
  <si>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</si>
  <si>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</si>
  <si>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</si>
  <si>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</si>
  <si>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</si>
  <si>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</si>
  <si>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</si>
  <si>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</si>
  <si>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</si>
  <si>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</si>
  <si>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</si>
  <si>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</si>
  <si>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</si>
  <si>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</si>
  <si>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</si>
  <si>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</si>
  <si>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</si>
  <si>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</si>
  <si>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</si>
  <si>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</si>
  <si>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</si>
  <si>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</si>
  <si>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</si>
  <si>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</si>
  <si>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</si>
  <si>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</si>
  <si>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</si>
  <si>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</si>
  <si>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</si>
  <si>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</si>
  <si>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</si>
  <si>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</si>
  <si>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</si>
  <si>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</si>
  <si>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</si>
  <si>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</si>
  <si>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</si>
  <si>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</si>
  <si>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</si>
  <si>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</si>
  <si>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</si>
  <si>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</si>
  <si>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</si>
  <si>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</si>
  <si>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</si>
  <si>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</si>
  <si>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</si>
  <si>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</si>
  <si>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</si>
  <si>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</si>
  <si>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</si>
  <si>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</si>
  <si>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</si>
  <si>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</si>
  <si>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</si>
  <si>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</si>
  <si>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</si>
  <si>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</si>
  <si>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</si>
  <si>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</si>
  <si>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</si>
  <si>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</si>
  <si>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</si>
  <si>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</si>
  <si>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</si>
  <si>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</si>
  <si>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</si>
  <si>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</si>
  <si>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</si>
  <si>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</si>
  <si>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</si>
  <si>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</si>
  <si>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</si>
  <si>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</si>
  <si>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</si>
  <si>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</si>
  <si>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</si>
  <si>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</si>
  <si>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</si>
  <si>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</si>
  <si>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</si>
  <si>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</si>
  <si>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</si>
  <si>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</si>
  <si>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</si>
  <si>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</si>
  <si>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</si>
  <si>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</si>
  <si>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</si>
  <si>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</si>
  <si>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</si>
  <si>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</si>
  <si>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</si>
  <si>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</si>
  <si>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</si>
  <si>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</si>
  <si>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</si>
  <si>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</si>
  <si>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</si>
  <si>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</si>
  <si>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</si>
  <si>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</si>
  <si>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</si>
  <si>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</si>
  <si>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</si>
  <si>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</si>
  <si>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</si>
  <si>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</si>
  <si>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</si>
  <si>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</si>
  <si>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</si>
  <si>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</si>
  <si>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</si>
  <si>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</si>
  <si>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</si>
  <si>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</si>
  <si>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</si>
  <si>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</si>
  <si>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</si>
  <si>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</si>
  <si>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</si>
  <si>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</si>
  <si>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</si>
  <si>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</si>
  <si>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</si>
  <si>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</si>
  <si>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</si>
  <si>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</si>
  <si>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</si>
  <si>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</si>
  <si>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</si>
  <si>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</si>
  <si>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</si>
  <si>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</si>
  <si>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</si>
  <si>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</si>
  <si>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</si>
  <si>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</si>
  <si>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</si>
  <si>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</si>
  <si>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</si>
  <si>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</si>
  <si>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</si>
  <si>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</si>
  <si>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</si>
  <si>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</si>
  <si>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</si>
  <si>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</si>
  <si>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</si>
  <si>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</si>
  <si>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</si>
  <si>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</si>
  <si>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</si>
  <si>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</si>
  <si>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</si>
  <si>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</si>
  <si>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</si>
  <si>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</si>
  <si>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</si>
  <si>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</si>
  <si>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</si>
  <si>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</si>
  <si>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</si>
  <si>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</si>
  <si>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</si>
  <si>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</si>
  <si>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</si>
  <si>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</si>
  <si>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</si>
  <si>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</si>
  <si>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</si>
  <si>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</si>
  <si>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</si>
  <si>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</si>
  <si>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</si>
  <si>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</si>
  <si>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</si>
  <si>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</si>
  <si>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</si>
  <si>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</si>
  <si>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</si>
  <si>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</si>
  <si>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</si>
  <si>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</si>
  <si>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</si>
  <si>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</si>
  <si>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</si>
  <si>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</si>
  <si>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</si>
  <si>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</si>
  <si>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</si>
  <si>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</si>
  <si>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</si>
  <si>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</si>
  <si>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</si>
  <si>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</si>
  <si>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</si>
  <si>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</si>
  <si>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</si>
  <si>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</si>
  <si>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</si>
  <si>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</si>
  <si>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</si>
  <si>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</si>
  <si>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</si>
  <si>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</si>
  <si>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</si>
  <si>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</si>
  <si>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</si>
  <si>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</si>
  <si>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</si>
  <si>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</si>
  <si>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</si>
  <si>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</si>
  <si>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</si>
  <si>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</si>
  <si>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</si>
  <si>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</si>
  <si>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</si>
  <si>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</si>
  <si>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</si>
  <si>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</si>
  <si>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</si>
  <si>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</si>
  <si>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</si>
  <si>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</si>
  <si>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</si>
  <si>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</si>
  <si>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</si>
  <si>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</si>
  <si>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</si>
  <si>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</si>
  <si>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</si>
  <si>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</si>
  <si>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</si>
  <si>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</si>
  <si>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</si>
  <si>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</si>
  <si>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</si>
  <si>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</si>
  <si>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</si>
  <si>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</si>
  <si>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</si>
  <si>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</si>
  <si>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</si>
  <si>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</si>
  <si>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</si>
  <si>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</si>
  <si>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</si>
  <si>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</si>
  <si>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</si>
  <si>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</si>
  <si>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</si>
  <si>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</si>
  <si>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</si>
  <si>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</si>
  <si>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</si>
  <si>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</si>
  <si>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</si>
  <si>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</si>
  <si>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</si>
  <si>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</si>
  <si>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</si>
  <si>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</si>
  <si>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</si>
  <si>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</si>
  <si>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</si>
  <si>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</si>
  <si>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</si>
  <si>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</si>
  <si>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</si>
  <si>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</si>
  <si>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</si>
  <si>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</si>
  <si>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</si>
  <si>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</si>
  <si>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</si>
  <si>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</si>
  <si>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</si>
  <si>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</si>
  <si>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</si>
  <si>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</si>
  <si>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</si>
  <si>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</si>
  <si>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</si>
  <si>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</si>
  <si>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</si>
  <si>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</si>
  <si>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</si>
  <si>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</si>
  <si>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</si>
  <si>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</si>
  <si>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</si>
  <si>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</si>
  <si>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</si>
  <si>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</si>
  <si>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</si>
  <si>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</si>
  <si>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</si>
  <si>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</si>
  <si>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</si>
  <si>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</si>
  <si>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</si>
  <si>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</si>
  <si>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</si>
  <si>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</si>
  <si>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</si>
  <si>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</si>
  <si>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</si>
  <si>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</si>
  <si>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</si>
  <si>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</si>
  <si>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</si>
  <si>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</si>
  <si>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</si>
  <si>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</si>
  <si>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</si>
  <si>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</si>
  <si>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</si>
  <si>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</si>
  <si>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</si>
  <si>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</si>
  <si>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</si>
  <si>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</si>
  <si>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</si>
  <si>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</si>
  <si>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</si>
  <si>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</si>
  <si>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</si>
  <si>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</si>
  <si>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</si>
  <si>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</si>
  <si>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</si>
  <si>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</si>
  <si>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</si>
  <si>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</si>
  <si>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</si>
  <si>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</si>
  <si>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</si>
  <si>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</si>
  <si>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</si>
  <si>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</si>
  <si>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</si>
  <si>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</si>
  <si>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</si>
  <si>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</si>
  <si>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</si>
  <si>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</si>
  <si>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</si>
  <si>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</si>
  <si>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</si>
  <si>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</si>
  <si>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</si>
  <si>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</si>
  <si>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</si>
  <si>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</si>
  <si>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</si>
  <si>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</si>
  <si>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</si>
  <si>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</si>
  <si>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</si>
  <si>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</si>
  <si>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</si>
  <si>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</si>
  <si>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</si>
  <si>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</si>
  <si>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</si>
  <si>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</si>
  <si>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</si>
  <si>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</si>
  <si>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</si>
  <si>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</si>
  <si>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</si>
  <si>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</si>
  <si>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</si>
  <si>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</si>
  <si>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</si>
  <si>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</si>
  <si>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</si>
  <si>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</si>
  <si>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</si>
  <si>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</si>
  <si>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</si>
  <si>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</si>
  <si>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</si>
  <si>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</si>
  <si>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</si>
  <si>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</si>
  <si>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</si>
  <si>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</si>
  <si>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</si>
  <si>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</si>
  <si>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</si>
  <si>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</si>
  <si>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</si>
  <si>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</si>
  <si>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</si>
  <si>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</si>
  <si>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</si>
  <si>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</si>
  <si>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</si>
  <si>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</si>
  <si>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</si>
  <si>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</si>
  <si>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</si>
  <si>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</si>
  <si>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</si>
  <si>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</si>
  <si>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</si>
  <si>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</si>
  <si>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</si>
  <si>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</si>
  <si>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</si>
  <si>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</si>
  <si>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</si>
  <si>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</si>
  <si>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</si>
  <si>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</si>
  <si>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</si>
  <si>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</si>
  <si>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</si>
  <si>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</si>
  <si>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</si>
  <si>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</si>
  <si>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</si>
  <si>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</si>
  <si>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</si>
  <si>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</si>
  <si>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</si>
  <si>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</si>
  <si>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</si>
  <si>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</si>
  <si>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</si>
  <si>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</si>
  <si>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</si>
  <si>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</si>
  <si>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</si>
  <si>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</si>
  <si>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</si>
  <si>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</si>
  <si>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</si>
  <si>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</si>
  <si>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</si>
  <si>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</si>
  <si>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</si>
  <si>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</si>
  <si>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</si>
  <si>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</si>
  <si>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</si>
  <si>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</si>
  <si>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</si>
  <si>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</si>
  <si>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</si>
  <si>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</si>
  <si>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</si>
  <si>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</si>
  <si>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</si>
  <si>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</si>
  <si>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</si>
  <si>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</si>
  <si>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</si>
  <si>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</si>
  <si>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</si>
  <si>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</si>
  <si>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</si>
  <si>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</si>
  <si>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</si>
  <si>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</si>
  <si>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</si>
  <si>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</si>
  <si>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</si>
  <si>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</si>
  <si>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</si>
  <si>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</si>
  <si>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</si>
  <si>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</si>
  <si>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</si>
  <si>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</si>
  <si>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</si>
  <si>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</si>
  <si>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</si>
  <si>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</si>
  <si>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</si>
  <si>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</si>
  <si>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</si>
  <si>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</si>
  <si>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</si>
  <si>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</si>
  <si>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</si>
  <si>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</si>
  <si>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</si>
  <si>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</si>
  <si>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</si>
  <si>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</si>
  <si>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</si>
  <si>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</si>
  <si>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</si>
  <si>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</si>
  <si>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</si>
  <si>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</si>
  <si>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</si>
  <si>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</si>
  <si>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</si>
  <si>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</si>
  <si>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</si>
  <si>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</si>
  <si>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</si>
  <si>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</si>
  <si>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</si>
  <si>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</si>
  <si>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</si>
  <si>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</si>
  <si>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</si>
  <si>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</si>
  <si>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</si>
  <si>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</si>
  <si>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</si>
  <si>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</si>
  <si>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</si>
  <si>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</si>
  <si>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</si>
  <si>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</si>
  <si>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</si>
  <si>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</si>
  <si>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</si>
  <si>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</si>
  <si>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</si>
  <si>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</si>
  <si>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</si>
  <si>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</si>
  <si>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</si>
  <si>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</si>
  <si>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</si>
  <si>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</si>
  <si>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</si>
  <si>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</si>
  <si>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</si>
  <si>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</si>
  <si>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</si>
  <si>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</si>
  <si>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</si>
  <si>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</si>
  <si>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</si>
  <si>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</si>
  <si>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</si>
  <si>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</si>
  <si>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</si>
  <si>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</si>
  <si>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</si>
  <si>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</si>
  <si>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</si>
  <si>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</si>
  <si>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</si>
  <si>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</si>
  <si>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</si>
  <si>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</si>
  <si>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</si>
  <si>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</si>
  <si>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</si>
  <si>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</si>
  <si>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</si>
  <si>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</si>
  <si>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</si>
  <si>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</si>
  <si>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</si>
  <si>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</si>
  <si>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</si>
  <si>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</si>
  <si>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</si>
  <si>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</si>
  <si>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</si>
  <si>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</si>
  <si>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</si>
  <si>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</si>
  <si>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</si>
  <si>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</si>
  <si>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</si>
  <si>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</si>
  <si>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</si>
  <si>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</si>
  <si>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</si>
  <si>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</si>
  <si>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</si>
  <si>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</si>
  <si>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</si>
  <si>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</si>
  <si>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</si>
  <si>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</si>
  <si>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</si>
  <si>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</si>
  <si>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</si>
  <si>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</si>
  <si>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</si>
  <si>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</si>
  <si>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</si>
  <si>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</si>
  <si>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</si>
  <si>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</si>
  <si>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</si>
  <si>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</si>
  <si>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</si>
  <si>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</si>
  <si>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</si>
  <si>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</si>
  <si>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</si>
  <si>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</si>
  <si>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</si>
  <si>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</si>
  <si>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</si>
  <si>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</si>
  <si>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</si>
  <si>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</si>
  <si>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</si>
  <si>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</si>
  <si>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</si>
  <si>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</si>
  <si>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</si>
  <si>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</si>
  <si>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</si>
  <si>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</si>
  <si>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</si>
  <si>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</si>
  <si>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</si>
  <si>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</si>
  <si>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</si>
  <si>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</si>
  <si>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</si>
  <si>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</si>
  <si>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</si>
  <si>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</si>
  <si>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</si>
  <si>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</si>
  <si>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</si>
  <si>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</si>
  <si>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</si>
  <si>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</si>
  <si>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</si>
  <si>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</si>
  <si>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</si>
  <si>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</si>
  <si>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</si>
  <si>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</si>
  <si>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</si>
  <si>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</si>
  <si>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</si>
  <si>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</si>
  <si>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</si>
  <si>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</si>
  <si>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</si>
  <si>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</si>
  <si>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</si>
  <si>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</si>
  <si>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</si>
  <si>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</si>
  <si>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</si>
  <si>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</si>
  <si>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</si>
  <si>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</si>
  <si>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</si>
  <si>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</si>
  <si>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</si>
  <si>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</si>
  <si>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</si>
  <si>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</si>
  <si>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</si>
  <si>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</si>
  <si>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</si>
  <si>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</si>
  <si>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</si>
  <si>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</si>
  <si>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</si>
  <si>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</si>
  <si>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</si>
  <si>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</si>
  <si>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</si>
  <si>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</si>
  <si>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</si>
  <si>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</si>
  <si>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</si>
  <si>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</si>
  <si>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</si>
  <si>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</si>
  <si>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</si>
  <si>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</si>
  <si>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</si>
  <si>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</si>
  <si>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</si>
  <si>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</si>
  <si>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</si>
  <si>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</si>
  <si>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</si>
  <si>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</si>
  <si>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</si>
  <si>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</si>
  <si>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</si>
  <si>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</si>
  <si>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</si>
  <si>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</si>
  <si>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</si>
  <si>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</si>
  <si>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</si>
  <si>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</si>
  <si>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</si>
  <si>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</si>
  <si>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</si>
  <si>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</si>
  <si>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</si>
  <si>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</si>
  <si>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</si>
  <si>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</si>
  <si>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</si>
  <si>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</si>
  <si>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</si>
  <si>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</si>
  <si>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</si>
  <si>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</si>
  <si>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</si>
  <si>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</si>
  <si>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</si>
  <si>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</si>
  <si>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</si>
  <si>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</si>
  <si>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</si>
  <si>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</si>
  <si>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</si>
  <si>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</si>
  <si>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</si>
  <si>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</si>
  <si>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</si>
  <si>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</si>
  <si>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</si>
  <si>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</si>
  <si>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</si>
  <si>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</si>
  <si>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</si>
  <si>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</si>
  <si>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</si>
  <si>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</si>
  <si>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</si>
  <si>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</si>
  <si>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</si>
  <si>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</si>
  <si>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</si>
  <si>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</si>
  <si>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</si>
  <si>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</si>
  <si>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</si>
  <si>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</si>
  <si>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</si>
  <si>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</si>
  <si>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</si>
  <si>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</si>
  <si>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</si>
  <si>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</si>
  <si>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</si>
  <si>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</si>
  <si>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</si>
  <si>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</si>
  <si>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</si>
  <si>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</si>
  <si>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</si>
  <si>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</si>
  <si>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</si>
  <si>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</si>
  <si>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</si>
  <si>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</si>
  <si>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</si>
  <si>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</si>
  <si>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</si>
  <si>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</si>
  <si>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</si>
  <si>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</si>
  <si>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</si>
  <si>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</si>
  <si>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</si>
  <si>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</si>
  <si>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</si>
  <si>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</si>
  <si>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</si>
  <si>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</si>
  <si>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</si>
  <si>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</si>
  <si>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</si>
  <si>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</si>
  <si>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</si>
  <si>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</si>
  <si>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</si>
  <si>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</si>
  <si>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</si>
  <si>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</si>
  <si>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</si>
  <si>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</si>
  <si>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</si>
  <si>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</si>
  <si>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</si>
  <si>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</si>
  <si>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</si>
  <si>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</si>
  <si>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</si>
  <si>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</si>
  <si>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</si>
  <si>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</si>
  <si>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</si>
  <si>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</si>
  <si>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</si>
  <si>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</si>
  <si>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</si>
  <si>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</si>
  <si>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</si>
  <si>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</si>
  <si>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</si>
  <si>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</si>
  <si>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</si>
  <si>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</si>
  <si>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</si>
  <si>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</si>
  <si>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</si>
  <si>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</si>
  <si>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</si>
  <si>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</si>
  <si>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</si>
  <si>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</si>
  <si>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</si>
  <si>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</si>
  <si>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</si>
  <si>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</si>
  <si>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</si>
  <si>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</si>
  <si>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</si>
  <si>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</si>
  <si>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</si>
  <si>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</si>
  <si>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</si>
  <si>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</si>
  <si>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</si>
  <si>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</si>
  <si>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</si>
  <si>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</si>
  <si>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</si>
  <si>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</si>
  <si>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</si>
  <si>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</si>
  <si>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</si>
  <si>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</si>
  <si>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</si>
  <si>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</si>
  <si>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</si>
  <si>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</si>
  <si>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</si>
  <si>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</si>
  <si>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</si>
  <si>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</si>
  <si>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</si>
  <si>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</si>
  <si>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</si>
  <si>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</si>
  <si>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</si>
  <si>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</si>
  <si>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</si>
  <si>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</si>
  <si>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</si>
  <si>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</si>
  <si>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</si>
  <si>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</si>
  <si>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</si>
  <si>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</si>
  <si>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</si>
  <si>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</si>
  <si>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</si>
  <si>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</si>
  <si>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</si>
  <si>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</si>
  <si>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</si>
  <si>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</si>
  <si>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</si>
  <si>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</si>
  <si>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</si>
  <si>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</si>
  <si>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</si>
  <si>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</si>
  <si>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</si>
  <si>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</si>
  <si>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</si>
  <si>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</si>
  <si>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</si>
  <si>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</si>
  <si>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</si>
  <si>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</si>
  <si>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</si>
  <si>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</si>
  <si>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</si>
  <si>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</si>
  <si>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</si>
  <si>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</si>
  <si>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</si>
  <si>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</si>
  <si>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</si>
  <si>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</si>
  <si>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</si>
  <si>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</si>
  <si>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</si>
  <si>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</si>
  <si>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</si>
  <si>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</si>
  <si>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</si>
  <si>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</si>
  <si>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</si>
  <si>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</si>
  <si>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</si>
  <si>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</si>
  <si>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</si>
  <si>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</si>
  <si>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</si>
  <si>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</si>
  <si>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</si>
  <si>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</si>
  <si>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</si>
  <si>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</si>
  <si>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</si>
  <si>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</si>
  <si>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</si>
  <si>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</si>
  <si>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</si>
  <si>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</si>
  <si>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</si>
  <si>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</si>
  <si>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</si>
  <si>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</si>
  <si>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</si>
  <si>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</si>
  <si>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</si>
  <si>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</si>
  <si>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</si>
  <si>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</si>
  <si>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</si>
  <si>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</si>
  <si>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</si>
  <si>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</si>
  <si>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</si>
  <si>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</si>
  <si>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</si>
  <si>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</si>
  <si>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</si>
  <si>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</si>
  <si>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</si>
  <si>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</si>
  <si>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</si>
  <si>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</si>
  <si>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</si>
  <si>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</si>
  <si>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</si>
  <si>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</si>
  <si>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</si>
  <si>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</si>
  <si>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</si>
  <si>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</si>
  <si>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</si>
  <si>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</si>
  <si>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</si>
  <si>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</si>
  <si>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</si>
  <si>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</si>
  <si>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</si>
  <si>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</si>
  <si>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</si>
  <si>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</si>
  <si>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</si>
  <si>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</si>
  <si>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</si>
  <si>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</si>
  <si>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</si>
  <si>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</si>
  <si>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</si>
  <si>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</si>
  <si>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</si>
  <si>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</si>
  <si>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</si>
  <si>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</si>
  <si>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</si>
  <si>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</si>
  <si>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</si>
  <si>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</si>
  <si>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</si>
  <si>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</si>
  <si>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</si>
  <si>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</si>
  <si>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</si>
  <si>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</si>
  <si>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</si>
  <si>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</si>
  <si>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</si>
  <si>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</si>
  <si>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</si>
  <si>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</si>
  <si>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</si>
  <si>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</si>
  <si>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</si>
  <si>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</si>
  <si>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</si>
  <si>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</si>
  <si>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</si>
  <si>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</si>
  <si>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</si>
  <si>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</si>
  <si>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</si>
  <si>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</si>
  <si>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</si>
  <si>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</si>
  <si>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</si>
  <si>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</si>
  <si>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</si>
  <si>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</si>
  <si>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</si>
  <si>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</si>
  <si>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</si>
  <si>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</si>
  <si>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</si>
  <si>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</si>
  <si>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</si>
  <si>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</si>
  <si>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</si>
  <si>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</si>
  <si>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</si>
  <si>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</si>
  <si>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</si>
  <si>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</si>
  <si>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</si>
  <si>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</si>
  <si>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</si>
  <si>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</si>
  <si>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</si>
  <si>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</si>
  <si>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</si>
  <si>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</si>
  <si>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</si>
  <si>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</si>
  <si>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</si>
  <si>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</si>
  <si>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</si>
  <si>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</si>
  <si>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</si>
  <si>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</si>
  <si>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</si>
  <si>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</si>
  <si>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</si>
  <si>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</si>
  <si>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</si>
  <si>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</si>
  <si>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</si>
  <si>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</si>
  <si>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</si>
  <si>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</si>
  <si>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</si>
  <si>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</si>
  <si>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</si>
  <si>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</si>
  <si>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</si>
  <si>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</si>
  <si>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</si>
  <si>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</si>
  <si>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</si>
  <si>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</si>
  <si>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</si>
  <si>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</si>
  <si>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</si>
  <si>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</si>
  <si>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</si>
  <si>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</si>
  <si>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</si>
  <si>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</si>
  <si>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</si>
  <si>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</si>
  <si>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</si>
  <si>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</si>
  <si>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</si>
  <si>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</si>
  <si>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</si>
  <si>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</si>
  <si>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</si>
  <si>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</si>
  <si>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</si>
  <si>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</si>
  <si>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</si>
  <si>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</si>
  <si>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</si>
  <si>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</si>
  <si>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</si>
  <si>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</si>
  <si>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</si>
  <si>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</si>
  <si>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</si>
  <si>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</si>
  <si>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</si>
  <si>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</si>
  <si>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</si>
  <si>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</si>
  <si>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</si>
  <si>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</si>
  <si>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</si>
  <si>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</si>
  <si>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</si>
  <si>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</si>
  <si>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</si>
  <si>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</si>
  <si>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</si>
  <si>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</si>
  <si>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</si>
  <si>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</si>
  <si>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</si>
  <si>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</si>
  <si>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</si>
  <si>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</si>
  <si>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</si>
  <si>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</si>
  <si>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</si>
  <si>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</si>
  <si>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</si>
  <si>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</si>
  <si>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</si>
  <si>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</si>
  <si>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</si>
  <si>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</si>
  <si>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</si>
  <si>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</si>
  <si>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</si>
  <si>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</si>
  <si>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</si>
  <si>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</si>
  <si>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</si>
  <si>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</si>
  <si>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</si>
  <si>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</si>
  <si>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</si>
  <si>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</si>
  <si>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</si>
  <si>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</si>
  <si>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</si>
  <si>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</si>
  <si>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</si>
  <si>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</si>
  <si>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</si>
  <si>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</si>
  <si>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</si>
  <si>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</si>
  <si>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</si>
  <si>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</si>
  <si>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</si>
  <si>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</si>
  <si>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</si>
  <si>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</si>
  <si>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</si>
  <si>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</si>
  <si>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</si>
  <si>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</si>
  <si>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</si>
  <si>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</si>
  <si>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</si>
  <si>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</si>
  <si>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</si>
  <si>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</si>
  <si>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</si>
  <si>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</si>
  <si>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</si>
  <si>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</si>
  <si>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</si>
  <si>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</si>
  <si>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</si>
  <si>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</si>
  <si>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</si>
  <si>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</si>
  <si>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</si>
  <si>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</si>
  <si>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</si>
  <si>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</si>
  <si>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</si>
  <si>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</si>
  <si>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</si>
  <si>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</si>
  <si>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</si>
  <si>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</si>
  <si>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</si>
  <si>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</si>
  <si>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</si>
  <si>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</si>
  <si>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</si>
  <si>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</si>
  <si>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</si>
  <si>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</si>
  <si>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</si>
  <si>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</si>
  <si>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</si>
  <si>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</si>
  <si>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</si>
  <si>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</si>
  <si>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</si>
  <si>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</si>
  <si>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</si>
  <si>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</si>
  <si>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</si>
  <si>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</si>
  <si>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</si>
  <si>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</si>
  <si>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</si>
  <si>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</si>
  <si>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</si>
  <si>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</si>
  <si>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</si>
  <si>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</si>
  <si>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</si>
  <si>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</si>
  <si>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</si>
  <si>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</si>
  <si>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</si>
  <si>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</si>
  <si>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</si>
  <si>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</si>
  <si>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</si>
  <si>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</si>
  <si>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</si>
  <si>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</si>
  <si>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</si>
  <si>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</si>
  <si>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</si>
  <si>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</si>
  <si>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</si>
  <si>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</si>
  <si>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</si>
  <si>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</si>
  <si>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</si>
  <si>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</si>
  <si>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</si>
  <si>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</si>
  <si>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</si>
  <si>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</si>
  <si>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</si>
  <si>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</si>
  <si>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</si>
  <si>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</si>
  <si>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</si>
  <si>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</si>
  <si>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</si>
  <si>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</si>
  <si>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</si>
  <si>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</si>
  <si>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</si>
  <si>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</si>
  <si>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</si>
  <si>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</si>
  <si>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</si>
  <si>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</si>
  <si>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</si>
  <si>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</si>
  <si>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</si>
  <si>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</si>
  <si>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</si>
  <si>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</si>
  <si>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</si>
  <si>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</si>
  <si>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</si>
  <si>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</si>
  <si>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</si>
  <si>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</si>
  <si>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</si>
  <si>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</si>
  <si>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</si>
  <si>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</si>
  <si>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</si>
  <si>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</si>
  <si>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</si>
  <si>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</si>
  <si>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</si>
  <si>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</si>
  <si>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</si>
  <si>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</si>
  <si>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</si>
  <si>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</si>
  <si>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</si>
  <si>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</si>
  <si>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</si>
  <si>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</si>
  <si>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</si>
  <si>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</si>
  <si>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</si>
  <si>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</si>
  <si>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</si>
  <si>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</si>
  <si>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</si>
  <si>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</si>
  <si>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</si>
  <si>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</si>
  <si>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</si>
  <si>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</si>
  <si>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</si>
  <si>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</si>
  <si>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</si>
  <si>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</si>
  <si>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</si>
  <si>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</si>
  <si>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</si>
  <si>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</si>
  <si>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</si>
  <si>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</si>
  <si>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</si>
  <si>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</si>
  <si>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</si>
  <si>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</si>
  <si>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</si>
  <si>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</si>
  <si>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</si>
  <si>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</si>
  <si>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</si>
  <si>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</si>
  <si>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</si>
  <si>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</si>
  <si>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</si>
  <si>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</si>
  <si>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</si>
  <si>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</si>
  <si>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</si>
  <si>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</si>
  <si>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</si>
  <si>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</si>
  <si>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</si>
  <si>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</si>
  <si>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</si>
  <si>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</si>
  <si>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</si>
  <si>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</si>
  <si>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</si>
  <si>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</si>
  <si>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</si>
  <si>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</si>
  <si>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</si>
  <si>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</si>
  <si>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</si>
  <si>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</si>
  <si>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</si>
  <si>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</si>
  <si>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</si>
  <si>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</si>
  <si>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</si>
  <si>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</si>
  <si>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</si>
  <si>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</si>
  <si>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</si>
  <si>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</si>
  <si>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</si>
  <si>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</si>
  <si>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</si>
  <si>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</si>
  <si>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</si>
  <si>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</si>
  <si>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</si>
  <si>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</si>
  <si>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</si>
  <si>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</si>
  <si>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</si>
  <si>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</si>
  <si>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</si>
  <si>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</si>
  <si>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</si>
  <si>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</si>
  <si>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</si>
  <si>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</si>
  <si>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</si>
  <si>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</si>
  <si>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</si>
  <si>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</si>
  <si>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</si>
  <si>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</si>
  <si>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</si>
  <si>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</si>
  <si>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</si>
  <si>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</si>
  <si>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</si>
  <si>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</si>
  <si>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</si>
  <si>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</si>
  <si>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</si>
  <si>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</si>
  <si>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</si>
  <si>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</si>
  <si>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</si>
  <si>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</si>
  <si>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</si>
  <si>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</si>
  <si>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</si>
  <si>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</si>
  <si>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</si>
  <si>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</si>
  <si>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</si>
  <si>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</si>
  <si>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</si>
  <si>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</si>
  <si>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</si>
  <si>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</si>
  <si>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</si>
  <si>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</si>
  <si>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</si>
  <si>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</si>
  <si>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</si>
  <si>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</si>
  <si>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</si>
  <si>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</si>
  <si>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</si>
  <si>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</si>
  <si>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</si>
  <si>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</si>
  <si>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</si>
  <si>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</si>
  <si>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</si>
  <si>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</si>
  <si>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</si>
  <si>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</si>
  <si>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</si>
  <si>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</si>
  <si>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</si>
  <si>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</si>
  <si>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</si>
  <si>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</si>
  <si>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</si>
  <si>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</si>
  <si>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</si>
  <si>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</si>
  <si>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</si>
  <si>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</si>
  <si>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</si>
  <si>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</si>
  <si>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</si>
  <si>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</si>
  <si>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</si>
  <si>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</si>
  <si>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</si>
  <si>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</si>
  <si>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</si>
  <si>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</si>
  <si>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</si>
  <si>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</si>
  <si>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</si>
  <si>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</si>
  <si>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</si>
  <si>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</si>
  <si>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</si>
  <si>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</si>
  <si>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</si>
  <si>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</si>
  <si>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</si>
  <si>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</si>
  <si>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</si>
  <si>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</si>
  <si>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</si>
  <si>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</si>
  <si>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</si>
  <si>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</si>
  <si>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</si>
  <si>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</si>
  <si>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</si>
  <si>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</si>
  <si>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</si>
  <si>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</si>
  <si>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</si>
  <si>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</si>
  <si>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</si>
  <si>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</si>
  <si>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</si>
  <si>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</si>
  <si>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</si>
  <si>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</si>
  <si>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</si>
  <si>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</si>
  <si>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</si>
  <si>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</si>
  <si>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</si>
  <si>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</si>
  <si>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</si>
  <si>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</si>
  <si>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</si>
  <si>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</si>
  <si>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</si>
  <si>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</si>
  <si>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</si>
  <si>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</si>
  <si>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</si>
  <si>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</si>
  <si>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</si>
  <si>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</si>
  <si>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</si>
  <si>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</si>
  <si>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</si>
  <si>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</si>
  <si>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</si>
  <si>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</si>
  <si>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</si>
  <si>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</si>
  <si>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</si>
  <si>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</si>
  <si>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</si>
  <si>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</si>
  <si>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</si>
  <si>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</si>
  <si>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</si>
  <si>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</si>
  <si>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</si>
  <si>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</si>
  <si>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</si>
  <si>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</si>
  <si>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</si>
  <si>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</si>
  <si>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</si>
  <si>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</si>
  <si>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</si>
  <si>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</si>
  <si>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</si>
  <si>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</si>
  <si>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</si>
  <si>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</si>
  <si>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</si>
  <si>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</si>
  <si>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</si>
  <si>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</si>
  <si>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</si>
  <si>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</si>
  <si>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</si>
  <si>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</si>
  <si>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</si>
  <si>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</si>
  <si>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</si>
  <si>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</si>
  <si>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</si>
  <si>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</si>
  <si>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</si>
  <si>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</si>
  <si>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</si>
  <si>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</si>
  <si>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</si>
  <si>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</si>
  <si>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</si>
  <si>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</si>
  <si>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</si>
  <si>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</si>
  <si>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</si>
  <si>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</si>
  <si>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</si>
  <si>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</si>
  <si>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</si>
  <si>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</si>
  <si>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</si>
  <si>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</si>
  <si>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</si>
  <si>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</si>
  <si>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</si>
  <si>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</si>
  <si>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</si>
  <si>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</si>
  <si>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</si>
  <si>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</si>
  <si>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</si>
  <si>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</si>
  <si>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</si>
  <si>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</si>
  <si>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</si>
  <si>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</si>
  <si>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</si>
  <si>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</si>
  <si>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</si>
  <si>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</si>
  <si>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</si>
  <si>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</si>
  <si>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</si>
  <si>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</si>
  <si>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</si>
  <si>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</si>
  <si>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</si>
  <si>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</si>
  <si>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</si>
  <si>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</si>
  <si>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</si>
  <si>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</si>
  <si>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</si>
  <si>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</si>
  <si>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</si>
  <si>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</si>
  <si>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</si>
  <si>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</si>
  <si>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</si>
  <si>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</si>
  <si>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</si>
  <si>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</si>
  <si>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</si>
  <si>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</si>
  <si>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</si>
  <si>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</si>
  <si>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</si>
  <si>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</si>
  <si>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</si>
  <si>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</si>
  <si>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</si>
  <si>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</si>
  <si>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</si>
  <si>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</si>
  <si>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</si>
  <si>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</si>
  <si>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</si>
  <si>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</si>
  <si>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</si>
  <si>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</si>
  <si>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</si>
  <si>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</si>
  <si>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</si>
  <si>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</si>
  <si>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</si>
  <si>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</si>
  <si>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</si>
  <si>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</si>
  <si>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</si>
  <si>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</si>
  <si>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</si>
  <si>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</si>
  <si>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</si>
  <si>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</si>
  <si>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</si>
  <si>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</si>
  <si>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</si>
  <si>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</si>
  <si>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</si>
  <si>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</si>
  <si>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</si>
  <si>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</si>
  <si>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</si>
  <si>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</si>
  <si>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</si>
  <si>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</si>
  <si>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</si>
  <si>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</si>
  <si>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</si>
  <si>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</si>
  <si>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</si>
  <si>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</si>
  <si>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</si>
  <si>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</si>
  <si>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</si>
  <si>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</si>
  <si>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</si>
  <si>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</si>
  <si>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</si>
  <si>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</si>
  <si>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</si>
  <si>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</si>
  <si>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</si>
  <si>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</si>
  <si>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</si>
  <si>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</si>
  <si>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</si>
  <si>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</si>
  <si>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</si>
  <si>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</si>
  <si>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</si>
  <si>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</si>
  <si>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</si>
  <si>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</si>
  <si>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</si>
  <si>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</si>
  <si>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</si>
  <si>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</si>
  <si>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</si>
  <si>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</si>
  <si>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</si>
  <si>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</si>
  <si>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</si>
  <si>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</si>
  <si>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</si>
  <si>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</si>
  <si>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</si>
  <si>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</si>
  <si>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</si>
  <si>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</si>
  <si>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</si>
  <si>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</si>
  <si>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</si>
  <si>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</si>
  <si>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</si>
  <si>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</si>
  <si>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</si>
  <si>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</si>
  <si>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</si>
  <si>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</si>
  <si>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</si>
  <si>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</si>
  <si>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</si>
  <si>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</si>
  <si>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</si>
  <si>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</si>
  <si>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</si>
  <si>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</si>
  <si>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</si>
  <si>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</si>
  <si>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</si>
  <si>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</si>
  <si>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</si>
  <si>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</si>
  <si>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</si>
  <si>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</si>
  <si>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</si>
  <si>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</si>
  <si>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</si>
  <si>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</si>
  <si>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</si>
  <si>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</si>
  <si>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</si>
  <si>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</si>
  <si>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</si>
  <si>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</si>
  <si>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</si>
  <si>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</si>
  <si>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</si>
  <si>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</si>
  <si>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</si>
  <si>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</si>
  <si>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</si>
  <si>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</si>
  <si>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</si>
  <si>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</si>
  <si>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</si>
  <si>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</si>
  <si>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</si>
  <si>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</si>
  <si>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</si>
  <si>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</si>
  <si>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</si>
  <si>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</si>
  <si>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</si>
  <si>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</si>
  <si>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</si>
  <si>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</si>
  <si>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</si>
  <si>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</si>
  <si>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</si>
  <si>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</si>
  <si>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</si>
  <si>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</si>
  <si>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</si>
  <si>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</si>
  <si>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</si>
  <si>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</si>
  <si>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</si>
  <si>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</si>
  <si>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</si>
  <si>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</si>
  <si>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</si>
  <si>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</si>
  <si>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</si>
  <si>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</si>
  <si>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</si>
  <si>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</si>
  <si>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</si>
  <si>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</si>
  <si>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</si>
  <si>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</si>
  <si>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</si>
  <si>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</si>
  <si>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</si>
  <si>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</si>
  <si>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</si>
  <si>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</si>
  <si>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</si>
  <si>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</si>
  <si>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</si>
  <si>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</si>
  <si>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</si>
  <si>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</si>
  <si>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</si>
  <si>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</si>
  <si>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</si>
  <si>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</si>
  <si>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</si>
  <si>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</si>
  <si>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</si>
  <si>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</si>
  <si>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</si>
  <si>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</si>
  <si>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</si>
  <si>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</si>
  <si>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</si>
  <si>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</si>
  <si>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</si>
  <si>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</si>
  <si>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</si>
  <si>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</si>
  <si>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</si>
  <si>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</si>
  <si>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</si>
  <si>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</si>
  <si>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</si>
  <si>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</si>
  <si>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</si>
  <si>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</si>
  <si>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</si>
  <si>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</si>
  <si>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</si>
  <si>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</si>
  <si>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</si>
  <si>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</si>
  <si>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</si>
  <si>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</si>
  <si>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</si>
  <si>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</si>
  <si>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</si>
  <si>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</si>
  <si>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</si>
  <si>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</si>
  <si>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</si>
  <si>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</si>
  <si>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</si>
  <si>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</si>
  <si>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</si>
  <si>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</si>
  <si>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</si>
  <si>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</si>
  <si>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</si>
  <si>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</si>
  <si>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</si>
  <si>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</si>
  <si>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</si>
  <si>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</si>
  <si>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</si>
  <si>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</si>
  <si>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</si>
  <si>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</si>
  <si>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</si>
  <si>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</si>
  <si>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</si>
  <si>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</si>
  <si>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</si>
  <si>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</si>
  <si>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</si>
  <si>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</si>
  <si>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</si>
  <si>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</si>
  <si>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</si>
  <si>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</si>
  <si>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</si>
  <si>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</si>
  <si>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</si>
  <si>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</si>
  <si>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</si>
  <si>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</si>
  <si>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</si>
  <si>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</si>
  <si>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</si>
  <si>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</si>
  <si>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</si>
  <si>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</si>
  <si>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</si>
  <si>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</si>
  <si>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</si>
  <si>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</si>
  <si>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</si>
  <si>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</si>
  <si>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</si>
  <si>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</si>
  <si>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</si>
  <si>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</si>
  <si>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</si>
  <si>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</si>
  <si>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</si>
  <si>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</si>
  <si>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</si>
  <si>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</si>
  <si>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</si>
  <si>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</si>
  <si>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</si>
  <si>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</si>
  <si>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</si>
  <si>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</si>
  <si>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</si>
  <si>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</si>
  <si>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</si>
  <si>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</si>
  <si>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</si>
  <si>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</si>
  <si>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</si>
  <si>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</si>
  <si>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</si>
  <si>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</si>
  <si>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</si>
  <si>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</si>
  <si>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</si>
  <si>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</si>
  <si>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</si>
  <si>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</si>
  <si>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</si>
  <si>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</si>
  <si>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</si>
  <si>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</si>
  <si>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</si>
  <si>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</si>
  <si>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</si>
  <si>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</si>
  <si>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</si>
  <si>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</si>
  <si>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</si>
  <si>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</si>
  <si>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</si>
  <si>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</si>
  <si>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</si>
  <si>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</si>
  <si>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</si>
  <si>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</si>
  <si>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</si>
  <si>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</si>
  <si>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</si>
  <si>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</si>
  <si>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</si>
  <si>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</si>
  <si>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</si>
  <si>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</si>
  <si>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</si>
  <si>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</si>
  <si>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</si>
  <si>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</si>
  <si>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</si>
  <si>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</si>
  <si>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</si>
  <si>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</si>
  <si>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</si>
  <si>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</si>
  <si>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</si>
  <si>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</si>
  <si>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</si>
  <si>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</si>
  <si>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</si>
  <si>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</si>
  <si>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</si>
  <si>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</si>
  <si>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</si>
  <si>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</si>
  <si>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</si>
  <si>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</si>
  <si>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</si>
  <si>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</si>
  <si>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</si>
  <si>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</si>
  <si>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</si>
  <si>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</si>
  <si>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</si>
  <si>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</si>
  <si>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</si>
  <si>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</si>
  <si>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</si>
  <si>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</si>
  <si>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</si>
  <si>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</si>
  <si>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</si>
  <si>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</si>
  <si>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</si>
  <si>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</si>
  <si>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</si>
  <si>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</si>
  <si>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</si>
  <si>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</si>
  <si>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</si>
  <si>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</si>
  <si>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</si>
  <si>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</si>
  <si>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</si>
  <si>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</si>
  <si>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</si>
  <si>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</si>
  <si>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</si>
  <si>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</si>
  <si>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</si>
  <si>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</si>
  <si>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</si>
  <si>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</si>
  <si>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</si>
  <si>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</si>
  <si>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</si>
  <si>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</si>
  <si>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</si>
  <si>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</si>
  <si>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</si>
  <si>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</si>
  <si>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</si>
  <si>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</si>
  <si>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</si>
  <si>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</si>
  <si>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</si>
  <si>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</si>
  <si>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</si>
  <si>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</si>
  <si>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</si>
  <si>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</si>
  <si>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</si>
  <si>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</si>
  <si>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</si>
  <si>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</si>
  <si>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</si>
  <si>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</si>
  <si>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</si>
  <si>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</si>
  <si>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</si>
  <si>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</si>
  <si>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</si>
  <si>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</si>
  <si>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</si>
  <si>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</si>
  <si>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</si>
  <si>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</si>
  <si>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</si>
  <si>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</si>
  <si>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</si>
  <si>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</si>
  <si>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</si>
  <si>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</si>
  <si>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</si>
  <si>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</si>
  <si>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</si>
  <si>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</si>
  <si>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</si>
  <si>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</si>
  <si>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</si>
  <si>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</si>
  <si>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</si>
  <si>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</si>
  <si>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</si>
  <si>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</si>
  <si>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</si>
  <si>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</si>
  <si>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</si>
  <si>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</si>
  <si>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</si>
  <si>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</si>
  <si>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</si>
  <si>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</si>
  <si>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</si>
  <si>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</si>
  <si>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</si>
  <si>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</si>
  <si>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</si>
  <si>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</si>
  <si>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</si>
  <si>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</si>
  <si>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</si>
  <si>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</si>
  <si>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</si>
  <si>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</si>
  <si>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</si>
  <si>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</si>
  <si>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</si>
  <si>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</si>
  <si>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</si>
  <si>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</si>
  <si>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</si>
  <si>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</si>
  <si>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</si>
  <si>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</si>
  <si>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</si>
  <si>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</si>
  <si>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</si>
  <si>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</si>
  <si>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</si>
  <si>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</si>
  <si>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</si>
  <si>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</si>
  <si>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</si>
  <si>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</si>
  <si>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</si>
  <si>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</si>
  <si>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</si>
  <si>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</si>
  <si>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</si>
  <si>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</si>
  <si>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</si>
  <si>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</si>
  <si>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</si>
  <si>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</si>
  <si>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</si>
  <si>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</si>
  <si>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</si>
  <si>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</si>
  <si>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</si>
  <si>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</si>
  <si>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</si>
  <si>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</si>
  <si>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</si>
  <si>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</si>
  <si>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</si>
  <si>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</si>
  <si>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</si>
  <si>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</si>
  <si>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</si>
  <si>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</si>
  <si>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</si>
  <si>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</si>
  <si>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</si>
  <si>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</si>
  <si>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</si>
  <si>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</si>
  <si>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</si>
  <si>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</si>
  <si>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</si>
  <si>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</si>
  <si>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</si>
  <si>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</si>
  <si>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</si>
  <si>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</si>
  <si>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</si>
  <si>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</si>
  <si>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</si>
  <si>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</si>
  <si>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</si>
  <si>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</si>
  <si>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</si>
  <si>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</si>
  <si>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</si>
  <si>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</si>
  <si>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</si>
  <si>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</si>
  <si>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</si>
  <si>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</si>
  <si>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</si>
  <si>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</si>
  <si>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</si>
  <si>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</si>
  <si>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</si>
  <si>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</si>
  <si>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</si>
  <si>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</si>
  <si>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</si>
  <si>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</si>
  <si>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</si>
  <si>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</si>
  <si>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</si>
  <si>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</si>
  <si>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</si>
  <si>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</si>
  <si>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</si>
  <si>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</si>
  <si>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</si>
  <si>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</si>
  <si>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</si>
  <si>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</si>
  <si>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</si>
  <si>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</si>
  <si>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</si>
  <si>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</si>
  <si>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</si>
  <si>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</si>
  <si>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</si>
  <si>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</si>
  <si>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</si>
  <si>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</si>
  <si>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</si>
  <si>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</si>
  <si>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</si>
  <si>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</si>
  <si>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</si>
  <si>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</si>
  <si>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</si>
  <si>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</si>
  <si>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</si>
  <si>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</si>
  <si>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</si>
  <si>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</si>
  <si>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</si>
  <si>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</si>
  <si>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</si>
  <si>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</si>
  <si>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</si>
  <si>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</si>
  <si>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</si>
  <si>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</si>
  <si>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</si>
  <si>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</si>
  <si>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</si>
  <si>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</si>
  <si>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</si>
  <si>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</si>
  <si>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</si>
  <si>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</si>
  <si>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</si>
  <si>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</si>
  <si>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</si>
  <si>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</si>
  <si>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</si>
  <si>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</si>
  <si>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</si>
  <si>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</si>
  <si>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</si>
  <si>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</si>
  <si>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</si>
  <si>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</si>
  <si>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</si>
  <si>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</si>
  <si>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</si>
  <si>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</si>
  <si>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</si>
  <si>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</si>
  <si>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</si>
  <si>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</si>
  <si>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</si>
  <si>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</si>
  <si>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</si>
  <si>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</si>
  <si>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</si>
  <si>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</si>
  <si>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</si>
  <si>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</si>
  <si>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</si>
  <si>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</si>
  <si>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</si>
  <si>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</si>
  <si>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</si>
  <si>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</si>
  <si>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</si>
  <si>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</si>
  <si>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</si>
  <si>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</si>
  <si>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</si>
  <si>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</si>
  <si>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</si>
  <si>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</si>
  <si>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</si>
  <si>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</si>
  <si>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</si>
  <si>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</si>
  <si>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</si>
  <si>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</si>
  <si>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</si>
  <si>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</si>
  <si>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</si>
  <si>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</si>
  <si>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</si>
  <si>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</si>
  <si>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</si>
  <si>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</si>
  <si>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</si>
  <si>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</si>
  <si>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</si>
  <si>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</si>
  <si>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</si>
  <si>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</si>
  <si>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</si>
  <si>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</si>
  <si>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</si>
  <si>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</si>
  <si>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</si>
  <si>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</si>
  <si>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</si>
  <si>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</si>
  <si>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</si>
  <si>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</si>
  <si>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</si>
  <si>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</si>
  <si>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</si>
  <si>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</si>
  <si>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</si>
  <si>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</si>
  <si>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</si>
  <si>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</si>
  <si>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</si>
  <si>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</si>
  <si>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</si>
  <si>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</si>
  <si>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</si>
  <si>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</si>
  <si>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</si>
  <si>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</si>
  <si>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</si>
  <si>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</si>
  <si>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</si>
  <si>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</si>
  <si>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</si>
  <si>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</si>
  <si>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</si>
  <si>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</si>
  <si>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</si>
  <si>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</si>
  <si>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</si>
  <si>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</si>
  <si>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</si>
  <si>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</si>
  <si>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</si>
  <si>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</si>
  <si>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</si>
  <si>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</si>
  <si>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</si>
  <si>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</si>
  <si>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</si>
  <si>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</si>
  <si>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</si>
  <si>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</si>
  <si>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</si>
  <si>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</si>
  <si>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</si>
  <si>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</si>
  <si>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</si>
  <si>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</si>
  <si>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</si>
  <si>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</si>
  <si>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</si>
  <si>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</si>
  <si>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</si>
  <si>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</si>
  <si>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</si>
  <si>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</si>
  <si>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</si>
  <si>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</si>
  <si>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</si>
  <si>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</si>
  <si>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</si>
  <si>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</si>
  <si>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</si>
  <si>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</si>
  <si>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</si>
  <si>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</si>
  <si>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</si>
  <si>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</si>
  <si>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</si>
  <si>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</si>
  <si>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</si>
  <si>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</si>
  <si>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</si>
  <si>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</si>
  <si>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</si>
  <si>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</si>
  <si>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</si>
  <si>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</si>
  <si>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</si>
  <si>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</si>
  <si>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</si>
  <si>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</si>
  <si>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</si>
  <si>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</si>
  <si>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</si>
  <si>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</si>
  <si>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</si>
  <si>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</si>
  <si>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</si>
  <si>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</si>
  <si>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</si>
  <si>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</si>
  <si>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</si>
  <si>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</si>
  <si>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</si>
  <si>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</si>
  <si>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</si>
  <si>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</si>
  <si>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</si>
  <si>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</si>
  <si>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</si>
  <si>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</si>
  <si>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</si>
  <si>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</si>
  <si>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</si>
  <si>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</si>
  <si>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</si>
  <si>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</si>
  <si>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</si>
  <si>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</si>
  <si>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</si>
  <si>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</si>
  <si>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</si>
  <si>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</si>
  <si>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</si>
  <si>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</si>
  <si>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</si>
  <si>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</si>
  <si>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</si>
  <si>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</si>
  <si>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</si>
  <si>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</si>
  <si>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</si>
  <si>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</si>
  <si>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</si>
  <si>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</si>
  <si>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</si>
  <si>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</si>
  <si>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</si>
  <si>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</si>
  <si>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</si>
  <si>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</si>
  <si>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</si>
  <si>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</si>
  <si>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</si>
  <si>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</si>
  <si>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</si>
  <si>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</si>
  <si>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</si>
  <si>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</si>
  <si>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</si>
  <si>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</si>
  <si>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</si>
  <si>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</si>
  <si>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</si>
  <si>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</si>
  <si>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</si>
  <si>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</si>
  <si>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</si>
  <si>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</si>
  <si>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</si>
  <si>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</si>
  <si>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</si>
  <si>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</si>
  <si>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</si>
  <si>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</si>
  <si>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</si>
  <si>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</si>
  <si>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</si>
  <si>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</si>
  <si>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</si>
  <si>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</si>
  <si>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</si>
  <si>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</si>
  <si>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</si>
  <si>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</si>
  <si>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</si>
  <si>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</si>
  <si>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</si>
  <si>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</si>
  <si>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</si>
  <si>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</si>
  <si>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</si>
  <si>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</si>
  <si>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</si>
  <si>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</si>
  <si>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</si>
  <si>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</si>
  <si>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</si>
  <si>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</si>
  <si>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</si>
  <si>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</si>
  <si>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</si>
  <si>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</si>
  <si>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</si>
  <si>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</si>
  <si>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</si>
  <si>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</si>
  <si>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</si>
  <si>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</si>
  <si>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</si>
  <si>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</si>
  <si>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</si>
  <si>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</si>
  <si>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</si>
  <si>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</si>
  <si>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</si>
  <si>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</si>
  <si>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</si>
  <si>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</si>
  <si>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</si>
  <si>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</si>
  <si>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</si>
  <si>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</si>
  <si>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</si>
  <si>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</si>
  <si>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</si>
  <si>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</si>
  <si>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</si>
  <si>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</si>
  <si>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</si>
  <si>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</si>
  <si>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</si>
  <si>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</si>
  <si>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</si>
  <si>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</si>
  <si>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</si>
  <si>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</si>
  <si>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</si>
  <si>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</si>
  <si>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</si>
  <si>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</si>
  <si>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</si>
  <si>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</si>
  <si>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</si>
  <si>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</si>
  <si>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</si>
  <si>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</si>
  <si>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</si>
  <si>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</si>
  <si>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</si>
  <si>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</si>
  <si>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</si>
  <si>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</si>
  <si>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</si>
  <si>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</si>
  <si>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</si>
  <si>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</si>
  <si>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</si>
  <si>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</si>
  <si>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</si>
  <si>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</si>
  <si>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</si>
  <si>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</si>
  <si>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</si>
  <si>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</si>
  <si>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</si>
  <si>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</si>
  <si>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</si>
  <si>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</si>
  <si>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</si>
  <si>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</si>
  <si>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</si>
  <si>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</si>
  <si>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</si>
  <si>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</si>
  <si>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</si>
  <si>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</si>
  <si>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</si>
  <si>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</si>
  <si>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</si>
  <si>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</si>
  <si>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</si>
  <si>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</si>
  <si>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</si>
  <si>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</si>
  <si>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</si>
  <si>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</si>
  <si>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</si>
  <si>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</si>
  <si>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</si>
  <si>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</si>
  <si>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</si>
  <si>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</si>
  <si>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</si>
  <si>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</si>
  <si>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</si>
  <si>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</si>
  <si>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</si>
  <si>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</si>
  <si>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</si>
  <si>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</si>
  <si>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</si>
  <si>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</si>
  <si>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</si>
  <si>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</si>
  <si>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</si>
  <si>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</si>
  <si>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</si>
  <si>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</si>
  <si>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</si>
  <si>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</si>
  <si>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</si>
  <si>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</si>
  <si>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</si>
  <si>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</si>
  <si>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</si>
  <si>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</si>
  <si>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</si>
  <si>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</si>
  <si>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</si>
  <si>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</si>
  <si>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</si>
  <si>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</si>
  <si>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</si>
  <si>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</si>
  <si>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</si>
  <si>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</si>
  <si>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</si>
  <si>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</si>
  <si>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</si>
  <si>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</si>
  <si>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</si>
  <si>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</si>
  <si>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</si>
  <si>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</si>
  <si>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</si>
  <si>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</si>
  <si>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</si>
  <si>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</si>
  <si>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</si>
  <si>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</si>
  <si>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</si>
  <si>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</si>
  <si>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</si>
  <si>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</si>
  <si>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</si>
  <si>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</si>
  <si>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</si>
  <si>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</si>
  <si>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</si>
  <si>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</si>
  <si>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</si>
  <si>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</si>
  <si>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</si>
  <si>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</si>
  <si>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</si>
  <si>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</si>
  <si>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</si>
  <si>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</si>
  <si>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</si>
  <si>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</si>
  <si>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</si>
  <si>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</si>
  <si>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</si>
  <si>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</si>
  <si>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</si>
  <si>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</si>
  <si>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</si>
  <si>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</si>
  <si>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</si>
  <si>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</si>
  <si>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</si>
  <si>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</si>
  <si>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</si>
  <si>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</si>
  <si>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</si>
  <si>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</si>
  <si>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</si>
  <si>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</si>
  <si>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</si>
  <si>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</si>
  <si>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</si>
  <si>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</si>
  <si>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</si>
  <si>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</si>
  <si>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</si>
  <si>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</si>
  <si>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</si>
  <si>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</si>
  <si>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</si>
  <si>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</si>
  <si>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</si>
  <si>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</si>
  <si>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</si>
  <si>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</si>
  <si>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</si>
  <si>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</si>
  <si>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</si>
  <si>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</si>
  <si>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</si>
  <si>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</si>
  <si>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</si>
  <si>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</si>
  <si>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</si>
  <si>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</si>
  <si>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</si>
  <si>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</si>
  <si>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</si>
  <si>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</si>
  <si>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</si>
  <si>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</si>
  <si>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</si>
  <si>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</si>
  <si>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</si>
  <si>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</si>
  <si>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</si>
  <si>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</si>
  <si>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</si>
  <si>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</si>
  <si>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</si>
  <si>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</si>
  <si>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</si>
  <si>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</si>
  <si>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</si>
  <si>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</si>
  <si>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</si>
  <si>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</si>
  <si>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</si>
  <si>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</si>
  <si>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</si>
  <si>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</si>
  <si>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</si>
  <si>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</si>
  <si>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</si>
  <si>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</si>
  <si>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</si>
  <si>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</si>
  <si>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</si>
  <si>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</si>
  <si>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</si>
  <si>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</si>
  <si>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</si>
  <si>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</si>
  <si>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</si>
  <si>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</si>
  <si>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</si>
  <si>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</si>
  <si>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</si>
  <si>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</si>
  <si>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</si>
  <si>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</si>
  <si>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</si>
  <si>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</si>
  <si>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</si>
  <si>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</si>
  <si>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</si>
  <si>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</si>
  <si>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</si>
  <si>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</si>
  <si>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</si>
  <si>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</si>
  <si>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</si>
  <si>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</si>
  <si>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</si>
  <si>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</si>
  <si>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</si>
  <si>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</si>
  <si>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</si>
  <si>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</si>
  <si>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</si>
  <si>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</si>
  <si>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</si>
  <si>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</si>
  <si>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</si>
  <si>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</si>
  <si>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</si>
  <si>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</si>
  <si>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</si>
  <si>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</si>
  <si>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</si>
  <si>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</si>
  <si>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</si>
  <si>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</si>
  <si>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</si>
  <si>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</si>
  <si>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</si>
  <si>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</si>
  <si>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</si>
  <si>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</si>
  <si>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</si>
  <si>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</si>
  <si>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</si>
  <si>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</si>
  <si>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</si>
  <si>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</si>
  <si>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</si>
  <si>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</si>
  <si>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</si>
  <si>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</si>
  <si>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</si>
  <si>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</si>
  <si>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</si>
  <si>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</si>
  <si>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</si>
  <si>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</si>
  <si>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</si>
  <si>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</si>
  <si>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</si>
  <si>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</si>
  <si>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</si>
  <si>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</si>
  <si>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</si>
  <si>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</si>
  <si>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</si>
  <si>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</si>
  <si>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</si>
  <si>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</si>
  <si>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</si>
  <si>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</si>
  <si>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</si>
  <si>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</si>
  <si>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</si>
  <si>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</si>
  <si>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</si>
  <si>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</si>
  <si>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</si>
  <si>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</si>
  <si>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</si>
  <si>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</si>
  <si>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</si>
  <si>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</si>
  <si>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</si>
  <si>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</si>
  <si>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</si>
  <si>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</si>
  <si>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</si>
  <si>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</si>
  <si>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</si>
  <si>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</si>
  <si>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</si>
  <si>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</si>
  <si>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</si>
  <si>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</si>
  <si>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</si>
  <si>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</si>
  <si>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</si>
  <si>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</si>
  <si>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</si>
  <si>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</si>
  <si>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</si>
  <si>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</si>
  <si>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</si>
  <si>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</si>
  <si>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</si>
  <si>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</si>
  <si>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</si>
  <si>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</si>
  <si>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</si>
  <si>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</si>
  <si>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</si>
  <si>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</si>
  <si>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</si>
  <si>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</si>
  <si>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</si>
  <si>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</si>
  <si>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</si>
  <si>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</si>
  <si>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</si>
  <si>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</si>
  <si>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</si>
  <si>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</si>
  <si>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</si>
  <si>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</si>
  <si>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</si>
  <si>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</si>
  <si>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</si>
  <si>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</si>
  <si>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</si>
  <si>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</si>
  <si>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</si>
  <si>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</si>
  <si>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</si>
  <si>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</si>
  <si>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</si>
  <si>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</si>
  <si>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</si>
  <si>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</si>
  <si>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</si>
  <si>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</si>
  <si>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</si>
  <si>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</si>
  <si>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</si>
  <si>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</si>
  <si>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</si>
  <si>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</si>
  <si>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</si>
  <si>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</si>
  <si>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</si>
  <si>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</si>
  <si>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</si>
  <si>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</si>
  <si>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</si>
  <si>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</si>
  <si>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</si>
  <si>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</si>
  <si>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</si>
  <si>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</si>
  <si>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</si>
  <si>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</si>
  <si>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</si>
  <si>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</si>
  <si>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</si>
  <si>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</si>
  <si>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</si>
  <si>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</si>
  <si>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</si>
  <si>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</si>
  <si>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</si>
  <si>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</si>
  <si>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</si>
  <si>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</si>
  <si>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</si>
  <si>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</si>
  <si>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</si>
  <si>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</si>
  <si>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</si>
  <si>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</si>
  <si>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</si>
  <si>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</si>
  <si>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</si>
  <si>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</si>
  <si>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</si>
  <si>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</si>
  <si>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</si>
  <si>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</si>
  <si>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</si>
  <si>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</si>
  <si>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</si>
  <si>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</si>
  <si>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</si>
  <si>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</si>
  <si>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</si>
  <si>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</si>
  <si>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</si>
  <si>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</si>
  <si>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</si>
  <si>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</si>
  <si>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</si>
  <si>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</si>
  <si>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</si>
  <si>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</si>
  <si>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</si>
  <si>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</si>
  <si>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</si>
  <si>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</si>
  <si>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</si>
  <si>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</si>
  <si>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</si>
  <si>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</si>
  <si>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</si>
  <si>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</si>
  <si>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</si>
  <si>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</si>
  <si>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</si>
  <si>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</si>
  <si>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</si>
  <si>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</si>
  <si>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</si>
  <si>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</si>
  <si>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</si>
  <si>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</si>
  <si>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</si>
  <si>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</si>
  <si>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</si>
  <si>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</si>
  <si>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</si>
  <si>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</si>
  <si>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</si>
  <si>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</si>
  <si>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</si>
  <si>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</si>
  <si>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</si>
  <si>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</si>
  <si>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</si>
  <si>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</si>
  <si>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</si>
  <si>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</si>
  <si>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</si>
  <si>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</si>
  <si>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</si>
  <si>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</si>
  <si>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</si>
  <si>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</si>
  <si>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</si>
  <si>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</si>
  <si>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</si>
  <si>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</si>
  <si>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</si>
  <si>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</si>
  <si>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</si>
  <si>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</si>
  <si>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</si>
  <si>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</si>
  <si>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</si>
  <si>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</si>
  <si>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</si>
  <si>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</si>
  <si>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</si>
  <si>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</si>
  <si>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</si>
  <si>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</si>
  <si>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</si>
  <si>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</si>
  <si>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</si>
  <si>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</si>
  <si>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</si>
  <si>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</si>
  <si>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</si>
  <si>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</si>
  <si>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</si>
  <si>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</si>
  <si>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</si>
  <si>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</si>
  <si>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</si>
  <si>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</si>
  <si>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</si>
  <si>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</si>
  <si>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</si>
  <si>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</si>
  <si>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</si>
  <si>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</si>
  <si>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</si>
  <si>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</si>
  <si>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</si>
  <si>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</si>
  <si>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</si>
  <si>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</si>
  <si>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</si>
  <si>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</si>
  <si>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</si>
  <si>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</si>
  <si>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</si>
  <si>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</si>
  <si>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</si>
  <si>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</si>
  <si>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</si>
  <si>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</si>
  <si>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</si>
  <si>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</si>
  <si>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</si>
  <si>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</si>
  <si>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</si>
  <si>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</si>
  <si>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</si>
  <si>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</si>
  <si>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</si>
  <si>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</si>
  <si>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</si>
  <si>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</si>
  <si>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</si>
  <si>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</si>
  <si>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</si>
  <si>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</si>
  <si>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</si>
  <si>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</si>
  <si>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</si>
  <si>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</si>
  <si>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</si>
  <si>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</si>
  <si>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</si>
  <si>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</si>
  <si>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</si>
  <si>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</si>
  <si>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</si>
  <si>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</si>
  <si>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</si>
  <si>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</si>
  <si>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</si>
  <si>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</si>
  <si>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</si>
  <si>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</si>
  <si>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</si>
  <si>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</si>
  <si>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</si>
  <si>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</si>
  <si>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</si>
  <si>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</si>
  <si>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</si>
  <si>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</si>
  <si>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</si>
  <si>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</si>
  <si>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</si>
  <si>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</si>
  <si>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</si>
  <si>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</si>
  <si>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</si>
  <si>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</si>
  <si>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</si>
  <si>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</si>
  <si>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</si>
  <si>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</si>
  <si>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</si>
  <si>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</si>
  <si>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</si>
  <si>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</si>
  <si>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</si>
  <si>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</si>
  <si>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</si>
  <si>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</si>
  <si>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</si>
  <si>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</si>
  <si>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</si>
  <si>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</si>
  <si>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</si>
  <si>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</si>
  <si>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</si>
  <si>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</si>
  <si>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</si>
  <si>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</si>
  <si>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</si>
  <si>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</si>
  <si>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</si>
  <si>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</si>
  <si>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</si>
  <si>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</si>
  <si>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</si>
  <si>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</si>
  <si>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</si>
  <si>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</si>
  <si>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</si>
  <si>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</si>
  <si>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</si>
  <si>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</si>
  <si>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</si>
  <si>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</si>
  <si>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</si>
  <si>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</si>
  <si>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</si>
  <si>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</si>
  <si>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</si>
  <si>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</si>
  <si>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</si>
  <si>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</si>
  <si>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</si>
  <si>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</si>
  <si>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</si>
  <si>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</si>
  <si>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</si>
  <si>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</si>
  <si>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</si>
  <si>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</si>
  <si>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</si>
  <si>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</si>
  <si>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</si>
  <si>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</si>
  <si>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</si>
  <si>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</si>
  <si>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</si>
  <si>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</si>
  <si>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</si>
  <si>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</si>
  <si>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</si>
  <si>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</si>
  <si>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</si>
  <si>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</si>
  <si>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</si>
  <si>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</si>
  <si>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</si>
  <si>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</si>
  <si>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</si>
  <si>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</si>
  <si>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</si>
  <si>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</si>
  <si>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</si>
  <si>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</si>
  <si>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</si>
  <si>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</si>
  <si>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</si>
  <si>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</si>
  <si>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</si>
  <si>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</si>
  <si>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</si>
  <si>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</si>
  <si>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</si>
  <si>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</si>
  <si>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</si>
  <si>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</si>
  <si>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</si>
  <si>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</si>
  <si>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</si>
  <si>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</si>
  <si>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</si>
  <si>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</si>
  <si>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</si>
  <si>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</si>
  <si>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</si>
  <si>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</si>
  <si>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</si>
  <si>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</si>
  <si>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</si>
  <si>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</si>
  <si>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</si>
  <si>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</si>
  <si>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</si>
  <si>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</si>
  <si>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</si>
  <si>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</si>
  <si>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</si>
  <si>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</si>
  <si>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</si>
  <si>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</si>
  <si>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</si>
  <si>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</si>
  <si>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</si>
  <si>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</si>
  <si>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</si>
  <si>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</si>
  <si>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</si>
  <si>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</si>
  <si>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</si>
  <si>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</si>
  <si>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</si>
  <si>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</si>
  <si>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</si>
  <si>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</si>
  <si>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</si>
  <si>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</si>
  <si>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</si>
  <si>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</si>
  <si>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</si>
  <si>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</si>
  <si>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</si>
  <si>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</si>
  <si>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</si>
  <si>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</si>
  <si>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</si>
  <si>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</si>
  <si>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</si>
  <si>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</si>
  <si>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</si>
  <si>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</si>
  <si>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</si>
  <si>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</si>
  <si>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</si>
  <si>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</si>
  <si>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</si>
  <si>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</si>
  <si>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</si>
  <si>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</si>
  <si>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</si>
  <si>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</si>
  <si>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</si>
  <si>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</si>
  <si>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</si>
  <si>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</si>
  <si>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</si>
  <si>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</si>
  <si>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</si>
  <si>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</si>
  <si>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</si>
  <si>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</si>
  <si>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</si>
  <si>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</si>
  <si>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</si>
  <si>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</si>
  <si>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</si>
  <si>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</si>
  <si>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</si>
  <si>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</si>
  <si>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</si>
  <si>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</si>
  <si>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</si>
  <si>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</si>
  <si>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</si>
  <si>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</si>
  <si>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</si>
  <si>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</si>
  <si>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</si>
  <si>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</si>
  <si>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</si>
  <si>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</si>
  <si>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</si>
  <si>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</si>
  <si>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</si>
  <si>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</si>
  <si>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</si>
  <si>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</si>
  <si>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</si>
  <si>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</si>
  <si>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</si>
  <si>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</si>
  <si>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</si>
  <si>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</si>
  <si>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</si>
  <si>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</si>
  <si>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</si>
  <si>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</si>
  <si>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</si>
  <si>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</si>
  <si>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</si>
  <si>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</si>
  <si>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</si>
  <si>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</si>
  <si>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</si>
  <si>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</si>
  <si>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</si>
  <si>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</si>
  <si>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</si>
  <si>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</si>
  <si>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</si>
  <si>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</si>
  <si>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</si>
  <si>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</si>
  <si>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</si>
  <si>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</si>
  <si>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</si>
  <si>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</si>
  <si>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</si>
  <si>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</si>
  <si>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</si>
  <si>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</si>
  <si>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</si>
  <si>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</si>
  <si>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</si>
  <si>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</si>
  <si>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</si>
  <si>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</si>
  <si>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</si>
  <si>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</si>
  <si>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</si>
  <si>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</si>
  <si>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</si>
  <si>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</si>
  <si>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</si>
  <si>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</si>
  <si>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</si>
  <si>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</si>
  <si>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</si>
  <si>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</si>
  <si>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</si>
  <si>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</si>
  <si>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</si>
  <si>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</si>
  <si>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</si>
  <si>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</si>
  <si>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</si>
  <si>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</si>
  <si>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</si>
  <si>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</si>
  <si>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</si>
  <si>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</si>
  <si>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</si>
  <si>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</si>
  <si>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</si>
  <si>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</si>
  <si>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</si>
  <si>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</si>
  <si>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</si>
  <si>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</si>
  <si>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</si>
  <si>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</si>
  <si>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</si>
  <si>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</si>
  <si>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</si>
  <si>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</si>
  <si>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</si>
  <si>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</si>
  <si>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</si>
  <si>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</si>
  <si>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</si>
  <si>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</si>
  <si>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</si>
  <si>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</si>
  <si>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</si>
  <si>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</si>
  <si>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</si>
  <si>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</si>
  <si>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</si>
  <si>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</si>
  <si>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</si>
  <si>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</si>
  <si>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</si>
  <si>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</si>
  <si>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</si>
  <si>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</si>
  <si>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</si>
  <si>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</si>
  <si>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</si>
  <si>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</si>
  <si>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</si>
  <si>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</si>
  <si>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</si>
  <si>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</si>
  <si>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</si>
  <si>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</si>
  <si>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</si>
  <si>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</si>
  <si>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</si>
  <si>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</si>
  <si>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</si>
  <si>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</si>
  <si>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</si>
  <si>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</si>
  <si>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</si>
  <si>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</si>
  <si>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</si>
  <si>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</si>
  <si>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</si>
  <si>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</si>
  <si>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</si>
  <si>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</si>
  <si>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</si>
  <si>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</si>
  <si>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</si>
  <si>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</si>
  <si>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</si>
  <si>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</si>
  <si>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</si>
  <si>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</si>
  <si>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</si>
  <si>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</si>
  <si>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</si>
  <si>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</si>
  <si>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</si>
  <si>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</si>
  <si>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</si>
  <si>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</si>
  <si>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</si>
  <si>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</si>
  <si>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</si>
  <si>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</si>
  <si>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</si>
  <si>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</si>
  <si>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</si>
  <si>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</si>
  <si>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</si>
  <si>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</si>
  <si>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</si>
  <si>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</si>
  <si>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</si>
  <si>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</si>
  <si>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</si>
  <si>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</si>
  <si>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</si>
  <si>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</si>
  <si>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</si>
  <si>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</si>
  <si>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</si>
  <si>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</si>
  <si>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</si>
  <si>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</si>
  <si>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</si>
  <si>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</si>
  <si>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</si>
  <si>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</si>
  <si>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</si>
  <si>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</si>
  <si>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</si>
  <si>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</si>
  <si>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</si>
  <si>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</si>
  <si>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</si>
  <si>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</si>
  <si>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</si>
  <si>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</si>
  <si>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</si>
  <si>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</si>
  <si>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</si>
  <si>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</si>
  <si>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</si>
  <si>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</si>
  <si>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</si>
  <si>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</si>
  <si>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</si>
  <si>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</si>
  <si>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</si>
  <si>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</si>
  <si>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</si>
  <si>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</si>
  <si>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</si>
  <si>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</si>
  <si>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</si>
  <si>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</si>
  <si>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</si>
  <si>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</si>
  <si>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</si>
  <si>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</si>
  <si>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</si>
  <si>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</si>
  <si>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</si>
  <si>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</si>
  <si>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</si>
  <si>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</si>
  <si>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</si>
  <si>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</si>
  <si>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</si>
  <si>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</si>
  <si>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</si>
  <si>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</si>
  <si>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</si>
  <si>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</si>
  <si>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</si>
  <si>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</si>
  <si>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</si>
  <si>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</si>
  <si>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</si>
  <si>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</si>
  <si>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</si>
  <si>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</si>
  <si>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</si>
  <si>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</si>
  <si>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</si>
  <si>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</si>
  <si>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</si>
  <si>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</si>
  <si>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</si>
  <si>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</si>
  <si>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</si>
  <si>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</si>
  <si>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</si>
  <si>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</si>
  <si>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</si>
  <si>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</si>
  <si>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</si>
  <si>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</si>
  <si>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</si>
  <si>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</si>
  <si>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</si>
  <si>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</si>
  <si>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</si>
  <si>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</si>
  <si>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</si>
  <si>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</si>
  <si>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</si>
  <si>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</si>
  <si>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</si>
  <si>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</si>
  <si>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</si>
  <si>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</si>
  <si>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</si>
  <si>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</si>
  <si>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</si>
  <si>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</si>
  <si>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</si>
  <si>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</si>
  <si>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</si>
  <si>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</si>
  <si>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</si>
  <si>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</si>
  <si>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</si>
  <si>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</si>
  <si>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</si>
  <si>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</si>
  <si>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</si>
  <si>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</si>
  <si>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</si>
  <si>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</si>
  <si>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</si>
  <si>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</si>
  <si>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</si>
  <si>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</si>
  <si>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</si>
  <si>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</si>
  <si>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</si>
  <si>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</si>
  <si>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</si>
  <si>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</si>
  <si>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</si>
  <si>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</si>
  <si>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</si>
  <si>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</si>
  <si>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</si>
  <si>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</si>
  <si>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</si>
  <si>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</si>
  <si>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</si>
  <si>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</si>
  <si>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</si>
  <si>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</si>
  <si>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</si>
  <si>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</si>
  <si>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</si>
  <si>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</si>
  <si>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</si>
  <si>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</si>
  <si>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</si>
  <si>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</si>
  <si>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</si>
  <si>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</si>
  <si>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</si>
  <si>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</si>
  <si>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</si>
  <si>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</si>
  <si>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</si>
  <si>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</si>
  <si>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</si>
  <si>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</si>
  <si>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</si>
  <si>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</si>
  <si>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</si>
  <si>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</si>
  <si>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</si>
  <si>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</si>
  <si>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</si>
  <si>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</si>
  <si>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</si>
  <si>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</si>
  <si>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</si>
  <si>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</si>
  <si>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</si>
  <si>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</si>
  <si>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</si>
  <si>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</si>
  <si>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</si>
  <si>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</si>
  <si>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</si>
  <si>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</si>
  <si>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</si>
  <si>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</si>
  <si>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</si>
  <si>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</si>
  <si>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</si>
  <si>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</si>
  <si>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</si>
  <si>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</si>
  <si>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</si>
  <si>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</si>
  <si>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</si>
  <si>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</si>
  <si>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</si>
  <si>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</si>
  <si>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</si>
  <si>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</si>
  <si>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</si>
  <si>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</si>
  <si>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</si>
  <si>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</si>
  <si>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</si>
  <si>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</si>
  <si>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</si>
  <si>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</si>
  <si>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</si>
  <si>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</si>
  <si>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</si>
  <si>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</si>
  <si>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</si>
  <si>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</si>
  <si>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</si>
  <si>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</si>
  <si>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</si>
  <si>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</si>
  <si>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</si>
  <si>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</si>
  <si>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</si>
  <si>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</si>
  <si>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</si>
  <si>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</si>
  <si>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</si>
  <si>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</si>
  <si>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</si>
  <si>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</si>
  <si>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</si>
  <si>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</si>
  <si>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</si>
  <si>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</si>
  <si>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</si>
  <si>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</si>
  <si>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</si>
  <si>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</si>
  <si>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</si>
  <si>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</si>
  <si>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</si>
  <si>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</si>
  <si>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</si>
  <si>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</si>
  <si>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</si>
  <si>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</si>
  <si>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</si>
  <si>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</si>
  <si>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</si>
  <si>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</si>
  <si>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</si>
  <si>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</si>
  <si>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</si>
  <si>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</si>
  <si>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</si>
  <si>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</si>
  <si>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</si>
  <si>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</si>
  <si>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</si>
  <si>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</si>
  <si>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</si>
  <si>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</si>
  <si>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</si>
  <si>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</si>
  <si>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</si>
  <si>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</si>
  <si>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</si>
  <si>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</si>
  <si>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</si>
  <si>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</si>
  <si>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</si>
  <si>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</si>
  <si>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</si>
  <si>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</si>
  <si>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</si>
  <si>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</si>
  <si>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</si>
  <si>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</si>
  <si>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</si>
  <si>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</si>
  <si>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</si>
  <si>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</si>
  <si>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</si>
  <si>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</si>
  <si>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</si>
  <si>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</si>
  <si>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</si>
  <si>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</si>
  <si>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</si>
  <si>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</si>
  <si>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</si>
  <si>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</si>
  <si>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</si>
  <si>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</si>
  <si>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</si>
  <si>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</si>
  <si>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</si>
  <si>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</si>
  <si>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</si>
  <si>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</si>
  <si>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</si>
  <si>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</si>
  <si>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</si>
  <si>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</si>
  <si>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</si>
  <si>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</si>
  <si>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</si>
  <si>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</si>
  <si>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</si>
  <si>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</si>
  <si>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</si>
  <si>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</si>
  <si>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</si>
  <si>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</si>
  <si>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</si>
  <si>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</si>
  <si>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</si>
  <si>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</si>
  <si>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</si>
  <si>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</si>
  <si>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</si>
  <si>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</si>
  <si>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</si>
  <si>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</si>
  <si>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</si>
  <si>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</si>
  <si>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</si>
  <si>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</si>
  <si>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</si>
  <si>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</si>
  <si>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</si>
  <si>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</si>
  <si>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</si>
  <si>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</si>
  <si>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</si>
  <si>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</si>
  <si>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</si>
  <si>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</si>
  <si>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</si>
  <si>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</si>
  <si>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</si>
  <si>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</si>
  <si>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</si>
  <si>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</si>
  <si>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</si>
  <si>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</si>
  <si>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</si>
  <si>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</si>
  <si>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</si>
  <si>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</si>
  <si>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</si>
  <si>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</si>
  <si>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</si>
  <si>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</si>
  <si>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</si>
  <si>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</si>
  <si>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</si>
  <si>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</si>
  <si>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</si>
  <si>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</si>
  <si>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</si>
  <si>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</si>
  <si>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</si>
  <si>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</si>
  <si>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</si>
  <si>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</si>
  <si>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</si>
  <si>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</si>
  <si>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</si>
  <si>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</si>
  <si>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</si>
  <si>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</si>
  <si>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</si>
  <si>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</si>
  <si>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</si>
  <si>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</si>
  <si>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</si>
  <si>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</si>
  <si>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</si>
  <si>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</si>
  <si>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</si>
  <si>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</si>
  <si>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</si>
  <si>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</si>
  <si>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</si>
  <si>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</si>
  <si>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</si>
  <si>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</si>
  <si>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</si>
  <si>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</si>
  <si>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</si>
  <si>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</si>
  <si>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</si>
  <si>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</si>
  <si>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</si>
  <si>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</si>
  <si>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</si>
  <si>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</si>
  <si>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</si>
  <si>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</si>
  <si>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</si>
  <si>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</si>
  <si>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</si>
  <si>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</si>
  <si>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</si>
  <si>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</si>
  <si>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</si>
  <si>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</si>
  <si>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</si>
  <si>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</si>
  <si>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</si>
  <si>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</si>
  <si>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</si>
  <si>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</si>
  <si>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</si>
  <si>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</si>
  <si>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</si>
  <si>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</si>
  <si>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</si>
  <si>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</si>
  <si>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</si>
  <si>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</si>
  <si>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</si>
  <si>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</si>
  <si>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</si>
  <si>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</si>
  <si>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</si>
  <si>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</si>
  <si>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</si>
  <si>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</si>
  <si>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</si>
  <si>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</si>
  <si>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</si>
  <si>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</si>
  <si>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</si>
  <si>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</si>
  <si>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</si>
  <si>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</si>
  <si>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</si>
  <si>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</si>
  <si>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</si>
  <si>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</si>
  <si>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</si>
  <si>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</si>
  <si>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</si>
  <si>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</si>
  <si>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</si>
  <si>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</si>
  <si>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</si>
  <si>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</si>
  <si>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</si>
  <si>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</si>
  <si>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</si>
  <si>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</si>
  <si>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</si>
  <si>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</si>
  <si>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</si>
  <si>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</si>
  <si>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</si>
  <si>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</si>
  <si>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</si>
  <si>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</si>
  <si>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</si>
  <si>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</si>
  <si>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</si>
  <si>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</si>
  <si>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</si>
  <si>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</si>
  <si>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</si>
  <si>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</si>
  <si>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</si>
  <si>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</si>
  <si>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</si>
  <si>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</si>
  <si>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</si>
  <si>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</si>
  <si>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</si>
  <si>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</si>
  <si>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</si>
  <si>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</si>
  <si>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</si>
  <si>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</si>
  <si>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</si>
  <si>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</si>
  <si>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</si>
  <si>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</si>
  <si>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</si>
  <si>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</si>
  <si>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</si>
  <si>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</si>
  <si>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</si>
  <si>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</si>
  <si>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</si>
  <si>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</si>
  <si>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</si>
  <si>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</si>
  <si>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</si>
  <si>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</si>
  <si>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</si>
  <si>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</si>
  <si>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</si>
  <si>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</si>
  <si>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</si>
  <si>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</si>
  <si>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</si>
  <si>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</si>
  <si>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</si>
  <si>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</si>
  <si>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</si>
  <si>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</si>
  <si>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</si>
  <si>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</si>
  <si>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</si>
  <si>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</si>
  <si>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</si>
  <si>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</si>
  <si>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</si>
  <si>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</si>
  <si>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</si>
  <si>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</si>
  <si>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</si>
  <si>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</si>
  <si>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</si>
  <si>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</si>
  <si>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</si>
  <si>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</si>
  <si>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</si>
  <si>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</si>
  <si>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</si>
  <si>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</si>
  <si>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</si>
  <si>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</si>
  <si>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</si>
  <si>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</si>
  <si>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</si>
  <si>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</si>
  <si>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</si>
  <si>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</si>
  <si>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</si>
  <si>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</si>
  <si>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</si>
  <si>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</si>
  <si>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</si>
  <si>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</si>
  <si>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</si>
  <si>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</si>
  <si>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</si>
  <si>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</si>
  <si>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</si>
  <si>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</si>
  <si>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</si>
  <si>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</si>
  <si>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</si>
  <si>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</si>
  <si>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</si>
  <si>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</si>
  <si>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</si>
  <si>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</si>
  <si>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</si>
  <si>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</si>
  <si>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</si>
  <si>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</si>
  <si>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</si>
  <si>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</si>
  <si>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</si>
  <si>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</si>
  <si>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</si>
  <si>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</si>
  <si>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</si>
  <si>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</si>
  <si>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</si>
  <si>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</si>
  <si>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</si>
  <si>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</si>
  <si>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</si>
  <si>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</si>
  <si>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</si>
  <si>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</si>
  <si>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</si>
  <si>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</si>
  <si>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</si>
  <si>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</si>
  <si>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</si>
  <si>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</si>
  <si>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</si>
  <si>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</si>
  <si>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</si>
  <si>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</si>
  <si>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</si>
  <si>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</si>
  <si>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</si>
  <si>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</si>
  <si>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</si>
  <si>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</si>
  <si>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</si>
  <si>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</si>
  <si>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</si>
  <si>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</si>
  <si>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</si>
  <si>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</si>
  <si>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</si>
  <si>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</si>
  <si>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</si>
  <si>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</si>
  <si>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</si>
  <si>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</si>
  <si>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</si>
  <si>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</si>
  <si>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</si>
  <si>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</si>
  <si>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</si>
  <si>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</si>
  <si>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</si>
  <si>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</si>
  <si>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</si>
  <si>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</si>
  <si>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</si>
  <si>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</si>
  <si>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</si>
  <si>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</si>
  <si>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</si>
  <si>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</si>
  <si>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</si>
  <si>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</si>
  <si>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</si>
  <si>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</si>
  <si>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</si>
  <si>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</si>
  <si>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</si>
  <si>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</si>
  <si>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</si>
  <si>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</si>
  <si>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</si>
  <si>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</si>
  <si>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</si>
  <si>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</si>
  <si>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</si>
  <si>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</si>
  <si>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</si>
  <si>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</si>
  <si>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</si>
  <si>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</si>
  <si>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</si>
  <si>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</si>
  <si>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</si>
  <si>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</si>
  <si>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</si>
  <si>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</si>
  <si>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</si>
  <si>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</si>
  <si>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</si>
  <si>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</si>
  <si>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</si>
  <si>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</si>
  <si>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</si>
  <si>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</si>
  <si>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</si>
  <si>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</si>
  <si>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</si>
  <si>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</si>
  <si>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</si>
  <si>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</si>
  <si>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</si>
  <si>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</si>
  <si>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</si>
  <si>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</si>
  <si>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</si>
  <si>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</si>
  <si>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</si>
  <si>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</si>
  <si>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</si>
  <si>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</si>
  <si>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</si>
  <si>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</si>
  <si>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</si>
  <si>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</si>
  <si>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</si>
  <si>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</si>
  <si>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</si>
  <si>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</si>
  <si>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</si>
  <si>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</si>
  <si>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</si>
  <si>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</si>
  <si>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</si>
  <si>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</si>
  <si>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</si>
  <si>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</si>
  <si>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</si>
  <si>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</si>
  <si>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</si>
  <si>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</si>
  <si>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</si>
  <si>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</si>
  <si>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</si>
  <si>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</si>
  <si>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</si>
  <si>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</si>
  <si>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</si>
  <si>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</si>
  <si>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</si>
  <si>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</si>
  <si>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</si>
  <si>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</si>
  <si>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</si>
  <si>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</si>
  <si>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</si>
  <si>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</si>
  <si>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</si>
  <si>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</si>
  <si>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</si>
  <si>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</si>
  <si>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</si>
  <si>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</si>
  <si>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</si>
  <si>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</si>
  <si>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</si>
  <si>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</si>
  <si>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</si>
  <si>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</si>
  <si>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</si>
  <si>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</si>
  <si>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</si>
  <si>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</si>
  <si>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</si>
  <si>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</si>
  <si>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</si>
  <si>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</si>
  <si>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</si>
  <si>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</si>
  <si>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</si>
  <si>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</si>
  <si>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</si>
  <si>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</si>
  <si>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</si>
  <si>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</si>
  <si>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</si>
  <si>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</si>
  <si>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</si>
  <si>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</si>
  <si>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</si>
  <si>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</si>
  <si>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</si>
  <si>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</si>
  <si>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</si>
  <si>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</si>
  <si>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</si>
  <si>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</si>
  <si>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</si>
  <si>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</si>
  <si>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</si>
  <si>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</si>
  <si>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</si>
  <si>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</si>
  <si>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</si>
  <si>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</si>
  <si>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</si>
  <si>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</si>
  <si>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</si>
  <si>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</si>
  <si>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</si>
  <si>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</si>
  <si>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</si>
  <si>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</si>
  <si>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</si>
  <si>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</si>
  <si>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</si>
  <si>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</si>
  <si>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</si>
  <si>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</si>
  <si>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</si>
  <si>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</si>
  <si>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</si>
  <si>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</si>
  <si>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</si>
  <si>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</si>
  <si>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</si>
  <si>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</si>
  <si>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</si>
  <si>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</si>
  <si>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</si>
  <si>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</si>
  <si>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</si>
  <si>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</si>
  <si>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</si>
  <si>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</si>
  <si>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</si>
  <si>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</si>
  <si>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</si>
  <si>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</si>
  <si>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</si>
  <si>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</si>
  <si>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</si>
  <si>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</si>
  <si>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</si>
  <si>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</si>
  <si>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</si>
  <si>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</si>
  <si>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</si>
  <si>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</si>
  <si>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</si>
  <si>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</si>
  <si>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</si>
  <si>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</si>
  <si>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</si>
  <si>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</si>
  <si>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</si>
  <si>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</si>
  <si>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</si>
  <si>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</si>
  <si>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</si>
  <si>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</si>
  <si>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</si>
  <si>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</si>
  <si>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</si>
  <si>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</si>
  <si>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</si>
  <si>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</si>
  <si>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</si>
  <si>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</si>
  <si>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</si>
  <si>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</si>
  <si>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</si>
  <si>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</si>
  <si>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</si>
  <si>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</si>
  <si>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</si>
  <si>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</si>
  <si>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</si>
  <si>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</si>
  <si>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</si>
  <si>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</si>
  <si>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</si>
  <si>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</si>
  <si>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</si>
  <si>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</si>
  <si>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</si>
  <si>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</si>
  <si>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</si>
  <si>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</si>
  <si>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</si>
  <si>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</si>
  <si>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</si>
  <si>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</si>
  <si>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</si>
  <si>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</si>
  <si>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</si>
  <si>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</si>
  <si>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</si>
  <si>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</si>
  <si>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</si>
  <si>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</si>
  <si>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</si>
  <si>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</si>
  <si>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</si>
  <si>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</si>
  <si>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</si>
  <si>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</si>
  <si>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</si>
  <si>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</si>
  <si>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</si>
  <si>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</si>
  <si>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</si>
  <si>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</si>
  <si>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</si>
  <si>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</si>
  <si>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</si>
  <si>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</si>
  <si>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</si>
  <si>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</si>
  <si>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</si>
  <si>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</si>
  <si>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</si>
  <si>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</si>
  <si>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</si>
  <si>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</si>
  <si>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</si>
  <si>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</si>
  <si>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</si>
  <si>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</si>
  <si>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</si>
  <si>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</si>
  <si>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</si>
  <si>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</si>
  <si>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</si>
  <si>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</si>
  <si>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</si>
  <si>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</si>
  <si>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</si>
  <si>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</si>
  <si>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</si>
  <si>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</si>
  <si>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</si>
  <si>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</si>
  <si>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</si>
  <si>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</si>
  <si>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</si>
  <si>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</si>
  <si>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</si>
  <si>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</si>
  <si>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</si>
  <si>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</si>
  <si>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</si>
  <si>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</si>
  <si>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</si>
  <si>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</si>
  <si>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</si>
  <si>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</si>
  <si>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</si>
  <si>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</si>
  <si>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</si>
  <si>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</si>
  <si>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</si>
  <si>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</si>
  <si>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</si>
  <si>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</si>
  <si>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</si>
  <si>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</si>
  <si>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</si>
  <si>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</si>
  <si>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</si>
  <si>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</si>
  <si>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</si>
  <si>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</si>
  <si>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</si>
  <si>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</si>
  <si>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</si>
  <si>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</si>
  <si>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</si>
  <si>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</si>
  <si>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</si>
  <si>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</si>
  <si>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</si>
  <si>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</si>
  <si>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</si>
  <si>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</si>
  <si>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</si>
  <si>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</si>
  <si>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</si>
  <si>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</si>
  <si>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</si>
  <si>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</si>
  <si>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</si>
  <si>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</si>
  <si>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</si>
  <si>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</si>
  <si>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</si>
  <si>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</si>
  <si>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</si>
  <si>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</si>
  <si>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</si>
  <si>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</si>
  <si>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</si>
  <si>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</si>
  <si>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</si>
  <si>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</si>
  <si>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</si>
  <si>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</si>
  <si>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</si>
  <si>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</si>
  <si>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</si>
  <si>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</si>
  <si>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</si>
  <si>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</si>
  <si>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</si>
  <si>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</si>
  <si>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</si>
  <si>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</si>
  <si>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</si>
  <si>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</si>
  <si>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</si>
  <si>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</si>
  <si>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</si>
  <si>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</si>
  <si>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</si>
  <si>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</si>
  <si>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</si>
  <si>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</si>
  <si>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</si>
  <si>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</si>
  <si>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</si>
  <si>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</si>
  <si>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</si>
  <si>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</si>
  <si>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</si>
  <si>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</si>
  <si>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</si>
  <si>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</si>
  <si>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</si>
  <si>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</si>
  <si>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</si>
  <si>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</si>
  <si>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</si>
  <si>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</si>
  <si>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</si>
  <si>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</si>
  <si>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</si>
  <si>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</si>
  <si>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</si>
  <si>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</si>
  <si>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</si>
  <si>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</si>
  <si>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</si>
  <si>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</si>
  <si>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</si>
  <si>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</si>
  <si>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</si>
  <si>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</si>
  <si>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</si>
  <si>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</si>
  <si>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</si>
  <si>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</si>
  <si>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</si>
  <si>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</si>
  <si>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</si>
  <si>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</si>
  <si>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</si>
  <si>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</si>
  <si>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</si>
  <si>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</si>
  <si>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</si>
  <si>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</si>
  <si>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</si>
  <si>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</si>
  <si>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</si>
  <si>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</si>
  <si>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</si>
  <si>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</si>
  <si>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</si>
  <si>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</si>
  <si>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</si>
  <si>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</si>
  <si>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</si>
  <si>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</si>
  <si>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</si>
  <si>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</si>
  <si>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</si>
  <si>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</si>
  <si>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</si>
  <si>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</si>
  <si>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</si>
  <si>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</si>
  <si>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</si>
  <si>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</si>
  <si>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</si>
  <si>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</si>
  <si>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</si>
  <si>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</si>
  <si>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</si>
  <si>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</si>
  <si>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</si>
  <si>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</si>
  <si>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</si>
  <si>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</si>
  <si>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</si>
  <si>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</si>
  <si>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</si>
  <si>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</si>
  <si>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</si>
  <si>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</si>
  <si>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</si>
  <si>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</si>
  <si>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</si>
  <si>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</si>
  <si>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</si>
  <si>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</si>
  <si>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</si>
  <si>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</si>
  <si>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</si>
  <si>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</si>
  <si>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</si>
  <si>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</si>
  <si>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</si>
  <si>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</si>
  <si>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</si>
  <si>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</si>
  <si>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</si>
  <si>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</si>
  <si>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</si>
  <si>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</si>
  <si>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</si>
  <si>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</si>
  <si>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</si>
  <si>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</si>
  <si>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</si>
  <si>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</si>
  <si>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</si>
  <si>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</si>
  <si>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</si>
  <si>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</si>
  <si>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</si>
  <si>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</si>
  <si>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</si>
  <si>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</si>
  <si>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</si>
  <si>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</si>
  <si>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</si>
  <si>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</si>
  <si>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</si>
  <si>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</si>
  <si>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</si>
  <si>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</si>
  <si>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</si>
  <si>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</si>
  <si>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</si>
  <si>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</si>
  <si>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</si>
  <si>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</si>
  <si>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</si>
  <si>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</si>
  <si>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</si>
  <si>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</si>
  <si>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</si>
  <si>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</si>
  <si>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</si>
  <si>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</si>
  <si>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</si>
  <si>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</si>
  <si>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</si>
  <si>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</si>
  <si>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</si>
  <si>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</si>
  <si>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</si>
  <si>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</si>
  <si>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</si>
  <si>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</si>
  <si>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</si>
  <si>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</si>
  <si>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</si>
  <si>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</si>
  <si>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</si>
  <si>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</si>
  <si>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</si>
  <si>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</si>
  <si>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</si>
  <si>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</si>
  <si>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</si>
  <si>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</si>
  <si>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</si>
  <si>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</si>
  <si>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</si>
  <si>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</si>
  <si>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</si>
  <si>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</si>
  <si>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</si>
  <si>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</si>
  <si>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</si>
  <si>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</si>
  <si>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</si>
  <si>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</si>
  <si>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</si>
  <si>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</si>
  <si>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</si>
  <si>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</si>
  <si>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</si>
  <si>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</si>
  <si>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</si>
  <si>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</si>
  <si>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</si>
  <si>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</si>
  <si>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</si>
  <si>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</si>
  <si>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</si>
  <si>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</si>
  <si>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</si>
  <si>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</si>
  <si>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</si>
  <si>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</si>
  <si>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</si>
  <si>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</si>
  <si>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</si>
  <si>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</si>
  <si>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</si>
  <si>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</si>
  <si>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</si>
  <si>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</si>
  <si>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</si>
  <si>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</si>
  <si>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</si>
  <si>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</si>
  <si>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</si>
  <si>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</si>
  <si>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</si>
  <si>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</si>
  <si>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</si>
  <si>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</si>
  <si>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</si>
  <si>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</si>
  <si>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</si>
  <si>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</si>
  <si>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</si>
  <si>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</si>
  <si>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</si>
  <si>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</si>
  <si>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</si>
  <si>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</si>
  <si>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</si>
  <si>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</si>
  <si>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</si>
  <si>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</si>
  <si>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</si>
  <si>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</si>
  <si>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</si>
  <si>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</si>
  <si>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</si>
  <si>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</si>
  <si>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</si>
  <si>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</si>
  <si>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</si>
  <si>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</si>
  <si>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</si>
  <si>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</si>
  <si>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</si>
  <si>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</si>
  <si>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</si>
  <si>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</si>
  <si>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</si>
  <si>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</si>
  <si>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</si>
  <si>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</si>
  <si>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</si>
  <si>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</si>
  <si>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</si>
  <si>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</si>
  <si>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</si>
  <si>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</si>
  <si>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</si>
  <si>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</si>
  <si>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</si>
  <si>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</si>
  <si>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</si>
  <si>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</si>
  <si>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</si>
  <si>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</si>
  <si>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</si>
  <si>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</si>
  <si>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</si>
  <si>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</si>
  <si>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</si>
  <si>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</si>
  <si>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</si>
  <si>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</si>
  <si>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</si>
  <si>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</si>
  <si>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</si>
  <si>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</si>
  <si>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</si>
  <si>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</si>
  <si>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</si>
  <si>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</si>
  <si>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</si>
  <si>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</si>
  <si>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</si>
  <si>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</si>
  <si>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</si>
  <si>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</si>
  <si>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</si>
  <si>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</si>
  <si>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</si>
  <si>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</si>
  <si>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</si>
  <si>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</si>
  <si>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</si>
  <si>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</si>
  <si>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</si>
  <si>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</si>
  <si>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</si>
  <si>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</si>
  <si>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</si>
  <si>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</si>
  <si>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</si>
  <si>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</si>
  <si>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</si>
  <si>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</si>
  <si>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</si>
  <si>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</si>
  <si>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</si>
  <si>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</si>
  <si>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</si>
  <si>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</si>
  <si>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</si>
  <si>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</si>
  <si>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</si>
  <si>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</si>
  <si>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</si>
  <si>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</si>
  <si>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</si>
  <si>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</si>
  <si>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</si>
  <si>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</si>
  <si>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</si>
  <si>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</si>
  <si>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</si>
  <si>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</si>
  <si>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</si>
  <si>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</si>
  <si>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</si>
  <si>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</si>
  <si>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</si>
  <si>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</si>
  <si>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</si>
  <si>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</si>
  <si>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</si>
  <si>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</si>
  <si>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</si>
  <si>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</si>
  <si>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</si>
  <si>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</si>
  <si>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</si>
  <si>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</si>
  <si>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</si>
  <si>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</si>
  <si>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</si>
  <si>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</si>
  <si>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</si>
  <si>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</si>
  <si>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</si>
  <si>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</si>
  <si>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</si>
  <si>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</si>
  <si>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</si>
  <si>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</si>
  <si>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</si>
  <si>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</si>
  <si>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</si>
  <si>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</si>
  <si>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</si>
  <si>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</si>
  <si>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</si>
  <si>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</si>
  <si>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</si>
  <si>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</si>
  <si>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</si>
  <si>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</si>
  <si>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</si>
  <si>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</si>
  <si>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</si>
  <si>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</si>
  <si>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</si>
  <si>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</si>
  <si>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</si>
  <si>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</si>
  <si>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</si>
  <si>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</si>
  <si>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</si>
  <si>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</si>
  <si>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</si>
  <si>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</si>
  <si>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</si>
  <si>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</si>
  <si>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</si>
  <si>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</si>
  <si>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</si>
  <si>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</si>
  <si>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</si>
  <si>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</si>
  <si>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</si>
  <si>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</si>
  <si>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</si>
  <si>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</si>
  <si>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</si>
  <si>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</si>
  <si>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</si>
  <si>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</si>
  <si>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</si>
  <si>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</si>
  <si>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</si>
  <si>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</si>
  <si>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</si>
  <si>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</si>
  <si>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</si>
  <si>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</si>
  <si>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</si>
  <si>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</si>
  <si>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</si>
  <si>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</si>
  <si>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</si>
  <si>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</si>
  <si>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</si>
  <si>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</si>
  <si>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</si>
  <si>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</si>
  <si>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</si>
  <si>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</si>
  <si>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</si>
  <si>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</si>
  <si>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</si>
  <si>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</si>
  <si>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</si>
  <si>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</si>
  <si>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</si>
  <si>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</si>
  <si>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</si>
  <si>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</si>
  <si>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</si>
  <si>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</si>
  <si>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</si>
  <si>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</si>
  <si>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</si>
  <si>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</si>
  <si>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</si>
  <si>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</si>
  <si>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</si>
  <si>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</si>
  <si>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</si>
  <si>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</si>
  <si>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</si>
  <si>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</si>
  <si>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</si>
  <si>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</si>
  <si>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</si>
  <si>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</si>
  <si>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</si>
  <si>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</si>
  <si>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</si>
  <si>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</si>
  <si>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</si>
  <si>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</si>
  <si>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</si>
  <si>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</si>
  <si>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</si>
  <si>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</si>
  <si>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</si>
  <si>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</si>
  <si>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</si>
  <si>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</si>
  <si>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</si>
  <si>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</si>
  <si>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</si>
  <si>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</si>
  <si>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</si>
  <si>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</si>
  <si>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</si>
  <si>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</si>
  <si>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</si>
  <si>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</si>
  <si>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</si>
  <si>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</si>
  <si>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</si>
  <si>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</si>
  <si>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</si>
  <si>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</si>
  <si>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</si>
  <si>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</si>
  <si>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</si>
  <si>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</si>
  <si>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</si>
  <si>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</si>
  <si>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</si>
  <si>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</si>
  <si>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</si>
  <si>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</si>
  <si>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</si>
  <si>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</si>
  <si>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</si>
  <si>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</si>
  <si>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</si>
  <si>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</si>
  <si>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</si>
  <si>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</si>
  <si>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</si>
  <si>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</si>
  <si>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</si>
  <si>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</si>
  <si>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</si>
  <si>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</si>
  <si>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</si>
  <si>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</si>
  <si>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</si>
  <si>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</si>
  <si>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</si>
  <si>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</si>
  <si>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</si>
  <si>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</si>
  <si>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</si>
  <si>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</si>
  <si>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</si>
  <si>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</si>
  <si>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</si>
  <si>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</si>
  <si>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</si>
  <si>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</si>
  <si>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</si>
  <si>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</si>
  <si>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</si>
  <si>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</si>
  <si>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</si>
  <si>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</si>
  <si>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</si>
  <si>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</si>
  <si>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</si>
  <si>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</si>
  <si>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</si>
  <si>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</si>
  <si>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</si>
  <si>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</si>
  <si>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</si>
  <si>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</si>
  <si>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</si>
  <si>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</si>
  <si>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</si>
  <si>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</si>
  <si>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</si>
  <si>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</si>
  <si>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</si>
  <si>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</si>
  <si>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</si>
  <si>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</si>
  <si>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</si>
  <si>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</si>
  <si>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</si>
  <si>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</si>
  <si>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</si>
  <si>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</si>
  <si>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</si>
  <si>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</si>
  <si>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</si>
  <si>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</si>
  <si>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</si>
  <si>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</si>
  <si>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</si>
  <si>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</si>
  <si>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</si>
  <si>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</si>
  <si>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</si>
  <si>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</si>
  <si>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</si>
  <si>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</si>
  <si>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</si>
  <si>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</si>
  <si>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</si>
  <si>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</si>
  <si>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</si>
  <si>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</si>
  <si>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</si>
  <si>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</si>
  <si>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</si>
  <si>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</si>
  <si>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</si>
  <si>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</si>
  <si>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</si>
  <si>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</si>
  <si>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</si>
  <si>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</si>
  <si>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</si>
  <si>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</si>
  <si>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</si>
  <si>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</si>
  <si>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</si>
  <si>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</si>
  <si>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</si>
  <si>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</si>
  <si>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</si>
  <si>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</si>
  <si>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</si>
  <si>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</si>
  <si>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</si>
  <si>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</si>
  <si>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</si>
  <si>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</si>
  <si>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</si>
  <si>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</si>
  <si>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</si>
  <si>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</si>
  <si>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</si>
  <si>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</si>
  <si>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</si>
  <si>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</si>
  <si>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</si>
  <si>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</si>
  <si>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</si>
  <si>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</si>
  <si>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</si>
  <si>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</si>
  <si>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</si>
  <si>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</si>
  <si>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</si>
  <si>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</si>
  <si>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</si>
  <si>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</si>
  <si>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</si>
  <si>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</si>
  <si>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</si>
  <si>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</si>
  <si>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</si>
  <si>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</si>
  <si>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</si>
  <si>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</si>
  <si>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</si>
  <si>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</si>
  <si>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</si>
  <si>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</si>
  <si>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</si>
  <si>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</si>
  <si>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</si>
  <si>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</si>
  <si>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</si>
  <si>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</si>
  <si>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</si>
  <si>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</si>
  <si>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</si>
  <si>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</si>
  <si>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</si>
  <si>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</si>
  <si>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</si>
  <si>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</si>
  <si>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</si>
  <si>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</si>
  <si>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</si>
  <si>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</si>
  <si>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</si>
  <si>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</si>
  <si>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</si>
  <si>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</si>
  <si>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</si>
  <si>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</si>
  <si>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</si>
  <si>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</si>
  <si>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</si>
  <si>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</si>
  <si>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</si>
  <si>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</si>
  <si>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</si>
  <si>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</si>
  <si>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</si>
  <si>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</si>
  <si>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</si>
  <si>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</si>
  <si>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</si>
  <si>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</si>
  <si>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</si>
  <si>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</si>
  <si>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</si>
  <si>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</si>
  <si>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</si>
  <si>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</si>
  <si>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</si>
  <si>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</si>
  <si>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</si>
  <si>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</si>
  <si>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</si>
  <si>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</si>
  <si>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</si>
  <si>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</si>
  <si>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</si>
  <si>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</si>
  <si>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</si>
  <si>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</si>
  <si>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</si>
  <si>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</si>
  <si>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</si>
  <si>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</si>
  <si>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</si>
  <si>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</si>
  <si>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</si>
  <si>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</si>
  <si>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</si>
  <si>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</si>
  <si>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</si>
  <si>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</si>
  <si>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</si>
  <si>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</si>
  <si>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</si>
  <si>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</si>
  <si>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</si>
  <si>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</si>
  <si>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</si>
  <si>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</si>
  <si>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</si>
  <si>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</si>
  <si>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</si>
  <si>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</si>
  <si>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</si>
  <si>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</si>
  <si>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</si>
  <si>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</si>
  <si>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</si>
  <si>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</si>
  <si>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</si>
  <si>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</si>
  <si>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</si>
  <si>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</si>
  <si>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</si>
  <si>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</si>
  <si>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</si>
  <si>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</si>
  <si>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</si>
  <si>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</si>
  <si>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</si>
  <si>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</si>
  <si>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</si>
  <si>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</si>
  <si>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</si>
  <si>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</si>
  <si>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</si>
  <si>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</si>
  <si>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</si>
  <si>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</si>
  <si>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</si>
  <si>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</si>
  <si>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</si>
  <si>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</si>
  <si>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</si>
  <si>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</si>
  <si>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</si>
  <si>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</si>
  <si>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</si>
  <si>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</si>
  <si>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</si>
  <si>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</si>
  <si>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</si>
  <si>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</si>
  <si>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</si>
  <si>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</si>
  <si>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</si>
  <si>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</si>
  <si>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</si>
  <si>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</si>
  <si>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</si>
  <si>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</si>
  <si>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</si>
  <si>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</si>
  <si>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</si>
  <si>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</si>
  <si>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</si>
  <si>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</si>
  <si>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</si>
  <si>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</si>
  <si>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</si>
  <si>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</si>
  <si>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</si>
  <si>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</si>
  <si>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</si>
  <si>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</si>
  <si>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</si>
  <si>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</si>
  <si>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</si>
  <si>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</si>
  <si>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</si>
  <si>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</si>
  <si>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</si>
  <si>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</si>
  <si>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</si>
  <si>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</si>
  <si>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</si>
  <si>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</si>
  <si>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</si>
  <si>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</si>
  <si>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</si>
  <si>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</si>
  <si>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</si>
  <si>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</si>
  <si>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</si>
  <si>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</si>
  <si>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</si>
  <si>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</si>
  <si>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</si>
  <si>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</si>
  <si>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</si>
  <si>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</si>
  <si>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</si>
  <si>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</si>
  <si>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</si>
  <si>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</si>
  <si>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</si>
  <si>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</si>
  <si>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</si>
  <si>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</si>
  <si>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</si>
  <si>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</si>
  <si>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</si>
  <si>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</si>
  <si>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</si>
  <si>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</si>
  <si>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</si>
  <si>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</si>
  <si>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</si>
  <si>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</si>
  <si>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</si>
  <si>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</si>
  <si>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</si>
  <si>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</si>
  <si>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</si>
  <si>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</si>
  <si>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</si>
  <si>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</si>
  <si>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</si>
  <si>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</si>
  <si>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</si>
  <si>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</si>
  <si>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</si>
  <si>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</si>
  <si>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</si>
  <si>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</si>
  <si>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</si>
  <si>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</si>
  <si>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</si>
  <si>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</si>
  <si>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</si>
  <si>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</si>
  <si>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</si>
  <si>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</si>
  <si>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</si>
  <si>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</si>
  <si>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</si>
  <si>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</si>
  <si>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</si>
  <si>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</si>
  <si>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</si>
  <si>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</si>
  <si>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</si>
  <si>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</si>
  <si>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</si>
  <si>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</si>
  <si>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</si>
  <si>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</si>
  <si>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</si>
  <si>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</si>
  <si>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</si>
  <si>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</si>
  <si>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</si>
  <si>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</si>
  <si>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</si>
  <si>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</si>
  <si>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</si>
  <si>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</si>
  <si>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</si>
  <si>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</si>
  <si>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</si>
  <si>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</si>
  <si>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</si>
  <si>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</si>
  <si>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</si>
  <si>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</si>
  <si>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</si>
  <si>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</si>
  <si>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</si>
  <si>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</si>
  <si>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</si>
  <si>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</si>
  <si>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</si>
  <si>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</si>
  <si>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</si>
  <si>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</si>
  <si>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</si>
  <si>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</si>
  <si>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</si>
  <si>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</si>
  <si>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</si>
  <si>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</si>
  <si>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</si>
  <si>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</si>
  <si>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</si>
  <si>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</si>
  <si>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</si>
  <si>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</si>
  <si>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</si>
  <si>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</si>
  <si>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</si>
  <si>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</si>
  <si>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</si>
  <si>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</si>
  <si>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</si>
  <si>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</si>
  <si>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</si>
  <si>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</si>
  <si>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</si>
  <si>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</si>
  <si>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</si>
  <si>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</si>
  <si>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</si>
  <si>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</si>
  <si>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</si>
  <si>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</si>
  <si>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</si>
  <si>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</si>
  <si>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</si>
  <si>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</si>
  <si>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</si>
  <si>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</si>
  <si>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</si>
  <si>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</si>
  <si>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</si>
  <si>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</si>
  <si>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</si>
  <si>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</si>
  <si>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</si>
  <si>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</si>
  <si>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</si>
  <si>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</si>
  <si>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</si>
  <si>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</si>
  <si>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</si>
  <si>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</si>
  <si>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</si>
  <si>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</si>
  <si>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</si>
  <si>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</si>
  <si>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</si>
  <si>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</si>
  <si>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</si>
  <si>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</si>
  <si>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</si>
  <si>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</si>
  <si>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</si>
  <si>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</si>
  <si>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</si>
  <si>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</si>
  <si>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</si>
  <si>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</si>
  <si>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</si>
  <si>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</si>
  <si>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</si>
  <si>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</si>
  <si>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</si>
  <si>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</si>
  <si>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</si>
  <si>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</si>
  <si>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</si>
  <si>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</si>
  <si>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</si>
  <si>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</si>
  <si>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</si>
  <si>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</si>
  <si>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</si>
  <si>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</si>
  <si>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</si>
  <si>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</si>
  <si>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</si>
  <si>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</si>
  <si>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</si>
  <si>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</si>
  <si>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</si>
  <si>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</si>
  <si>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</si>
  <si>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</si>
  <si>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</si>
  <si>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</si>
  <si>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</si>
  <si>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</si>
  <si>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</si>
  <si>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</si>
  <si>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</si>
  <si>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</si>
  <si>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</si>
  <si>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</si>
  <si>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</si>
  <si>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</si>
  <si>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</si>
  <si>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</si>
  <si>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</si>
  <si>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</si>
  <si>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</si>
  <si>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</si>
  <si>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</si>
  <si>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</si>
  <si>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</si>
  <si>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</si>
  <si>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</si>
  <si>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</si>
  <si>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</si>
  <si>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</si>
  <si>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</si>
  <si>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</si>
  <si>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</si>
  <si>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</si>
  <si>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</si>
  <si>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</si>
  <si>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</si>
  <si>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</si>
  <si>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</si>
  <si>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</si>
  <si>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</si>
  <si>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</si>
  <si>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</si>
  <si>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</si>
  <si>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</si>
  <si>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</si>
  <si>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</si>
  <si>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</si>
  <si>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</si>
  <si>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</si>
  <si>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</si>
  <si>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</si>
  <si>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</si>
  <si>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</si>
  <si>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</si>
  <si>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</si>
  <si>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</si>
  <si>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</si>
  <si>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</si>
  <si>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</si>
  <si>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</si>
  <si>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</si>
  <si>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</si>
  <si>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</si>
  <si>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</si>
  <si>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</si>
  <si>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</si>
  <si>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</si>
  <si>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</si>
  <si>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</si>
  <si>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</si>
  <si>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</si>
  <si>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</si>
  <si>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</si>
  <si>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</si>
  <si>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</si>
  <si>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</si>
  <si>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</si>
  <si>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</si>
  <si>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</si>
  <si>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</si>
  <si>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</si>
  <si>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</si>
  <si>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</si>
  <si>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</si>
  <si>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</si>
  <si>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</si>
  <si>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</si>
  <si>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</si>
  <si>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</si>
  <si>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</si>
  <si>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</si>
  <si>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</si>
  <si>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</si>
  <si>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</si>
  <si>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</si>
  <si>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</si>
  <si>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</si>
  <si>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</si>
  <si>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</si>
  <si>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</si>
  <si>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</si>
  <si>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</si>
  <si>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</si>
  <si>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</si>
  <si>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</si>
  <si>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</si>
  <si>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</si>
  <si>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</si>
  <si>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</si>
  <si>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</si>
  <si>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</si>
  <si>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</si>
  <si>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</si>
  <si>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</si>
  <si>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</si>
  <si>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</si>
  <si>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</si>
  <si>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</si>
  <si>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</si>
  <si>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</si>
  <si>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</si>
  <si>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</si>
  <si>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</si>
  <si>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</si>
  <si>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</si>
  <si>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</si>
  <si>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</si>
  <si>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</si>
  <si>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</si>
  <si>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</si>
  <si>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</si>
  <si>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</si>
  <si>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</si>
  <si>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</si>
  <si>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</si>
  <si>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</si>
  <si>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</si>
  <si>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</si>
  <si>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</si>
  <si>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</si>
  <si>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</si>
  <si>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</si>
  <si>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</si>
  <si>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</si>
  <si>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</si>
  <si>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</si>
  <si>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</si>
  <si>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</si>
  <si>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</si>
  <si>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</si>
  <si>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</si>
  <si>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</si>
  <si>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</si>
  <si>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</si>
  <si>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</si>
  <si>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</si>
  <si>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</si>
  <si>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</si>
  <si>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</si>
  <si>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</si>
  <si>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</si>
  <si>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</si>
  <si>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</si>
  <si>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</si>
  <si>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</si>
  <si>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</si>
  <si>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</si>
  <si>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</si>
  <si>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</si>
  <si>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</si>
  <si>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</si>
  <si>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</si>
  <si>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</si>
  <si>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</si>
  <si>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</si>
  <si>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</si>
  <si>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</si>
  <si>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</si>
  <si>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</si>
  <si>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</si>
  <si>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</si>
  <si>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</si>
  <si>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</si>
  <si>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</si>
  <si>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</si>
  <si>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</si>
  <si>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</si>
  <si>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</si>
  <si>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</si>
  <si>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</si>
  <si>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</si>
  <si>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</si>
  <si>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</si>
  <si>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</si>
  <si>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</si>
  <si>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</si>
  <si>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</si>
  <si>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</si>
  <si>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</si>
  <si>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</si>
  <si>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</si>
  <si>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</si>
  <si>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</si>
  <si>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</si>
  <si>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</si>
  <si>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</si>
  <si>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</si>
  <si>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</si>
  <si>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</si>
  <si>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</si>
  <si>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</si>
  <si>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</si>
  <si>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</si>
  <si>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</si>
  <si>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</si>
  <si>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</si>
  <si>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</si>
  <si>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</si>
  <si>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</si>
  <si>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</si>
  <si>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</si>
  <si>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</si>
  <si>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</si>
  <si>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</si>
  <si>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</si>
  <si>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</si>
  <si>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</si>
  <si>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</si>
  <si>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</si>
  <si>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</si>
  <si>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</si>
  <si>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</si>
  <si>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</si>
  <si>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</si>
  <si>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</si>
  <si>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</si>
  <si>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</si>
  <si>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</si>
  <si>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</si>
  <si>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</si>
  <si>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</si>
  <si>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</si>
  <si>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</si>
  <si>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</si>
  <si>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</si>
  <si>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</si>
  <si>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</si>
  <si>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</si>
  <si>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</si>
  <si>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</si>
  <si>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</si>
  <si>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</si>
  <si>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</si>
  <si>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</si>
  <si>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</si>
  <si>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</si>
  <si>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</si>
  <si>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</si>
  <si>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</si>
  <si>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</si>
  <si>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</si>
  <si>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</si>
  <si>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</si>
  <si>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</si>
  <si>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</si>
  <si>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</si>
  <si>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</si>
  <si>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</si>
  <si>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</si>
  <si>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</si>
  <si>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</si>
  <si>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</si>
  <si>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</si>
  <si>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</si>
  <si>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</si>
  <si>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</si>
  <si>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</si>
  <si>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</si>
  <si>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</si>
  <si>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</si>
  <si>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</si>
  <si>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</si>
  <si>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</si>
  <si>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</si>
  <si>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</si>
  <si>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</si>
  <si>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</si>
  <si>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</si>
  <si>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</si>
  <si>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</si>
  <si>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</si>
  <si>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</si>
  <si>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</si>
  <si>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</si>
  <si>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</si>
  <si>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</si>
  <si>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</si>
  <si>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</si>
  <si>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</si>
  <si>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</si>
  <si>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</si>
  <si>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</si>
  <si>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</si>
  <si>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</si>
  <si>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</si>
  <si>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</si>
  <si>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</si>
  <si>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</si>
  <si>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</si>
  <si>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</si>
  <si>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</si>
  <si>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</si>
  <si>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</si>
  <si>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</si>
  <si>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</si>
  <si>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</si>
  <si>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</si>
  <si>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</si>
  <si>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</si>
  <si>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</si>
  <si>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</si>
  <si>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</si>
  <si>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</si>
  <si>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</si>
  <si>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</si>
  <si>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</si>
  <si>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</si>
  <si>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</si>
  <si>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</si>
  <si>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</si>
  <si>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</si>
  <si>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</si>
  <si>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</si>
  <si>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</si>
  <si>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</si>
  <si>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</si>
  <si>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</si>
  <si>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</si>
  <si>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</si>
  <si>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</si>
  <si>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</si>
  <si>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</si>
  <si>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</si>
  <si>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</si>
  <si>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</si>
  <si>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</si>
  <si>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</si>
  <si>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</si>
  <si>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</si>
  <si>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</si>
  <si>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</si>
  <si>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</si>
  <si>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</si>
  <si>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</si>
  <si>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</si>
  <si>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</si>
  <si>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</si>
  <si>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</si>
  <si>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</si>
  <si>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</si>
  <si>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</si>
  <si>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</si>
  <si>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</si>
  <si>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</si>
  <si>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</si>
  <si>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</si>
  <si>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</si>
  <si>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</si>
  <si>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</si>
  <si>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</si>
  <si>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</si>
  <si>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</si>
  <si>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</si>
  <si>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</si>
  <si>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</si>
  <si>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</si>
  <si>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</si>
  <si>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</si>
  <si>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</si>
  <si>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</si>
  <si>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</si>
  <si>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</si>
  <si>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</si>
  <si>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</si>
  <si>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</si>
  <si>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</si>
  <si>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</si>
  <si>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</si>
  <si>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</si>
  <si>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</si>
  <si>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</si>
  <si>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</si>
  <si>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</si>
  <si>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</si>
  <si>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</si>
  <si>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</si>
  <si>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</si>
  <si>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</si>
  <si>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</si>
  <si>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</si>
  <si>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</si>
  <si>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</si>
  <si>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</si>
  <si>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</si>
  <si>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</si>
  <si>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</si>
  <si>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</si>
  <si>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</si>
  <si>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</si>
  <si>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</si>
  <si>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</si>
  <si>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</si>
  <si>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</si>
  <si>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</si>
  <si>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</si>
  <si>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</si>
  <si>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</si>
  <si>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</si>
  <si>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</si>
  <si>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</si>
  <si>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</si>
  <si>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</si>
  <si>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</si>
  <si>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</si>
  <si>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</si>
  <si>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</si>
  <si>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</si>
  <si>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</si>
  <si>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</si>
  <si>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</si>
  <si>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</si>
  <si>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</si>
  <si>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</si>
  <si>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</si>
  <si>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</si>
  <si>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</si>
  <si>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</si>
  <si>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</si>
  <si>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</si>
  <si>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</si>
  <si>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</si>
  <si>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</si>
  <si>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</si>
  <si>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</si>
  <si>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</si>
  <si>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</si>
  <si>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</si>
  <si>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</si>
  <si>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</si>
  <si>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</si>
  <si>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</si>
  <si>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</si>
  <si>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</si>
  <si>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</si>
  <si>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</si>
  <si>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</si>
  <si>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</si>
  <si>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</si>
  <si>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</si>
  <si>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</si>
  <si>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</si>
  <si>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</si>
  <si>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</si>
  <si>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</si>
  <si>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</si>
  <si>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</si>
  <si>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</si>
  <si>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</si>
  <si>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</si>
  <si>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</si>
  <si>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</si>
  <si>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</si>
  <si>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</si>
  <si>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</si>
  <si>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</si>
  <si>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</si>
  <si>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</si>
  <si>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</si>
  <si>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</si>
  <si>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</si>
  <si>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</si>
  <si>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</si>
  <si>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</si>
  <si>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</si>
  <si>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</si>
  <si>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</si>
  <si>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</si>
  <si>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</si>
  <si>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</si>
  <si>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</si>
  <si>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</si>
  <si>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</si>
  <si>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</si>
  <si>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</si>
  <si>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</si>
  <si>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</si>
  <si>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</si>
  <si>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</si>
  <si>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</si>
  <si>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</si>
  <si>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</si>
  <si>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</si>
  <si>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</si>
  <si>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</si>
  <si>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</si>
  <si>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</si>
  <si>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</si>
  <si>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</si>
  <si>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</si>
  <si>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</si>
  <si>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</si>
  <si>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</si>
  <si>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</si>
  <si>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</si>
  <si>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</si>
  <si>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</si>
  <si>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</si>
  <si>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</si>
  <si>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</si>
  <si>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</si>
  <si>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</si>
  <si>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</si>
  <si>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</si>
  <si>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</si>
  <si>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</si>
  <si>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</si>
  <si>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</si>
  <si>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</si>
  <si>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</si>
  <si>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</si>
  <si>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</si>
  <si>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</si>
  <si>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</si>
  <si>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</si>
  <si>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</si>
  <si>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</si>
  <si>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</si>
  <si>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</si>
  <si>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</si>
  <si>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</si>
  <si>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</si>
  <si>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</si>
  <si>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</si>
  <si>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</si>
  <si>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</si>
  <si>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</si>
  <si>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</si>
  <si>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</si>
  <si>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</si>
  <si>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</si>
  <si>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</si>
  <si>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</si>
  <si>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</si>
  <si>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</si>
  <si>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</si>
  <si>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</si>
  <si>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</si>
  <si>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</si>
  <si>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</si>
  <si>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</si>
  <si>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</si>
  <si>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</si>
  <si>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</si>
  <si>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</si>
  <si>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</si>
  <si>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</si>
  <si>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</si>
  <si>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</si>
  <si>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</si>
  <si>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</si>
  <si>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</si>
  <si>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</si>
  <si>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</si>
  <si>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</si>
  <si>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</si>
  <si>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</si>
  <si>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</si>
  <si>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</si>
  <si>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</si>
  <si>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</si>
  <si>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</si>
  <si>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</si>
  <si>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</si>
  <si>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</si>
  <si>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</si>
  <si>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</si>
  <si>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</si>
  <si>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</si>
  <si>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</si>
  <si>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</si>
  <si>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</si>
  <si>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</si>
  <si>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</si>
  <si>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</si>
  <si>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</si>
  <si>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</si>
  <si>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</si>
  <si>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</si>
  <si>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</si>
  <si>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</si>
  <si>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</si>
  <si>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</si>
  <si>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</si>
  <si>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</si>
  <si>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</si>
  <si>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</si>
  <si>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</si>
  <si>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</si>
  <si>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</si>
  <si>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</si>
  <si>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</si>
  <si>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</si>
  <si>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</si>
  <si>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</si>
  <si>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</si>
  <si>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</si>
  <si>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</si>
  <si>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</si>
  <si>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</si>
  <si>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</si>
  <si>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</si>
  <si>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</si>
  <si>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</si>
  <si>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</si>
  <si>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</si>
  <si>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</si>
  <si>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</si>
  <si>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</si>
  <si>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</si>
  <si>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</si>
  <si>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</si>
  <si>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</si>
  <si>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</si>
  <si>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</si>
  <si>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</si>
  <si>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</si>
  <si>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</si>
  <si>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</si>
  <si>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</si>
  <si>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</si>
  <si>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</si>
  <si>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</si>
  <si>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</si>
  <si>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</si>
  <si>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</si>
  <si>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</si>
  <si>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</si>
  <si>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</si>
  <si>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</si>
  <si>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</si>
  <si>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</si>
  <si>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</si>
  <si>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</si>
  <si>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</si>
  <si>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</si>
  <si>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</si>
  <si>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</si>
  <si>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</si>
  <si>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</si>
  <si>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</si>
  <si>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</si>
  <si>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</si>
  <si>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</si>
  <si>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</si>
  <si>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</si>
  <si>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</si>
  <si>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</si>
  <si>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</si>
  <si>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</si>
  <si>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</si>
  <si>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</si>
  <si>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</si>
  <si>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</si>
  <si>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</si>
  <si>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</si>
  <si>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</si>
  <si>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</si>
  <si>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</si>
  <si>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</si>
  <si>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</si>
  <si>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</si>
  <si>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</si>
  <si>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</si>
  <si>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</si>
  <si>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</si>
  <si>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</si>
  <si>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</si>
  <si>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</si>
  <si>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</si>
  <si>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</si>
  <si>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</si>
  <si>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</si>
  <si>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</si>
  <si>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</si>
  <si>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</si>
  <si>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</si>
  <si>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</si>
  <si>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</si>
  <si>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</si>
  <si>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</si>
  <si>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</si>
  <si>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</si>
  <si>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</si>
  <si>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</si>
  <si>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</si>
  <si>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</si>
  <si>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</si>
  <si>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</si>
  <si>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</si>
  <si>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</si>
  <si>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</si>
  <si>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</si>
  <si>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</si>
  <si>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</si>
  <si>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</si>
  <si>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</si>
  <si>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</si>
  <si>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</si>
  <si>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</si>
  <si>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</si>
  <si>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</si>
  <si>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</si>
  <si>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</si>
  <si>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</si>
  <si>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</si>
  <si>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</si>
  <si>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</si>
  <si>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</si>
  <si>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</si>
  <si>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</si>
  <si>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</si>
  <si>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</si>
  <si>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</si>
  <si>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</si>
  <si>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</si>
  <si>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</si>
  <si>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</si>
  <si>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</si>
  <si>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</si>
  <si>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</si>
  <si>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</si>
  <si>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</si>
  <si>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</si>
  <si>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</si>
  <si>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</si>
  <si>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</si>
  <si>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</si>
  <si>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</si>
  <si>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</si>
  <si>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</si>
  <si>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</si>
  <si>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</si>
  <si>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</si>
  <si>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</si>
  <si>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</si>
  <si>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</si>
  <si>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</si>
  <si>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</si>
  <si>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</si>
  <si>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</si>
  <si>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</si>
  <si>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</si>
  <si>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</si>
  <si>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</si>
  <si>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</si>
  <si>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</si>
  <si>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</si>
  <si>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</si>
  <si>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</si>
  <si>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</si>
  <si>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</si>
  <si>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</si>
  <si>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</si>
  <si>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</si>
  <si>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</si>
  <si>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</si>
  <si>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</si>
  <si>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</si>
  <si>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</si>
  <si>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</si>
  <si>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</si>
  <si>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</si>
  <si>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</si>
  <si>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</si>
  <si>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</si>
  <si>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</si>
  <si>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</si>
  <si>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</si>
  <si>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</si>
  <si>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</si>
  <si>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</si>
  <si>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</si>
  <si>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</si>
  <si>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</si>
  <si>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</si>
  <si>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</si>
  <si>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</si>
  <si>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</si>
  <si>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</si>
  <si>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</si>
  <si>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</si>
  <si>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</si>
  <si>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</si>
  <si>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</si>
  <si>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</si>
  <si>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</si>
  <si>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</si>
  <si>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</si>
  <si>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</si>
  <si>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</si>
  <si>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</si>
  <si>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</si>
  <si>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</si>
  <si>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</si>
  <si>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</si>
  <si>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</si>
  <si>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</si>
  <si>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</si>
  <si>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</si>
  <si>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</si>
  <si>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</si>
  <si>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</si>
  <si>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</si>
  <si>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</si>
  <si>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</si>
  <si>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</si>
  <si>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</si>
  <si>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</si>
  <si>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</si>
  <si>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</si>
  <si>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</si>
  <si>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</si>
  <si>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</si>
  <si>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</si>
  <si>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</si>
  <si>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</si>
  <si>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</si>
  <si>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</si>
  <si>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</si>
  <si>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</si>
  <si>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</si>
  <si>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</si>
  <si>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</si>
  <si>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</si>
  <si>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</si>
  <si>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</si>
  <si>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</si>
  <si>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</si>
  <si>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</si>
  <si>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</si>
  <si>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</si>
  <si>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</si>
  <si>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</si>
  <si>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</si>
  <si>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</si>
  <si>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</si>
  <si>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</si>
  <si>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</si>
  <si>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</si>
  <si>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</si>
  <si>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</si>
  <si>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</si>
  <si>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</si>
  <si>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</si>
  <si>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</si>
  <si>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</si>
  <si>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</si>
  <si>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</si>
  <si>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</si>
  <si>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</si>
  <si>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</si>
  <si>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</si>
  <si>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</si>
  <si>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</si>
  <si>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</si>
  <si>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</si>
  <si>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</si>
  <si>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</si>
  <si>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</si>
  <si>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</si>
  <si>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</si>
  <si>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</si>
  <si>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</si>
  <si>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</si>
  <si>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</si>
  <si>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</si>
  <si>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</si>
  <si>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</si>
  <si>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</si>
  <si>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</si>
  <si>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</si>
  <si>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</si>
  <si>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</si>
  <si>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</si>
  <si>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</si>
  <si>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</si>
  <si>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</si>
  <si>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</si>
  <si>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</si>
  <si>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</si>
  <si>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</si>
  <si>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</si>
  <si>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</si>
  <si>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</si>
  <si>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</si>
  <si>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</si>
  <si>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</si>
  <si>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</si>
  <si>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</si>
  <si>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</si>
  <si>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</si>
  <si>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</si>
  <si>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</si>
  <si>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</si>
  <si>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</si>
  <si>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</si>
  <si>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</si>
  <si>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</si>
  <si>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</si>
  <si>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</si>
  <si>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</si>
  <si>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</si>
  <si>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</si>
  <si>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</si>
  <si>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</si>
  <si>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</si>
  <si>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</si>
  <si>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</si>
  <si>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</si>
  <si>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</si>
  <si>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</si>
  <si>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</si>
  <si>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</si>
  <si>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</si>
  <si>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</si>
  <si>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</si>
  <si>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</si>
  <si>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</si>
  <si>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</si>
  <si>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</si>
  <si>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</si>
  <si>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</si>
  <si>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</si>
  <si>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</si>
  <si>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</si>
  <si>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</si>
  <si>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</si>
  <si>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</si>
  <si>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</si>
  <si>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</si>
  <si>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</si>
  <si>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</si>
  <si>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</si>
  <si>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</si>
  <si>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</si>
  <si>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</si>
  <si>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</si>
  <si>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</si>
  <si>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</si>
  <si>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</si>
  <si>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</si>
  <si>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</si>
  <si>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</si>
  <si>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</si>
  <si>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</si>
  <si>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</si>
  <si>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</si>
  <si>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</si>
  <si>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</si>
  <si>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</si>
  <si>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</si>
  <si>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</si>
  <si>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</si>
  <si>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</si>
  <si>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</si>
  <si>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</si>
  <si>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</si>
  <si>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</si>
  <si>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</si>
  <si>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</si>
  <si>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</si>
  <si>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</si>
  <si>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</si>
  <si>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</si>
  <si>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</si>
  <si>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</si>
  <si>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</si>
  <si>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</si>
  <si>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</si>
  <si>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</si>
  <si>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</si>
  <si>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</si>
  <si>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</si>
  <si>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</si>
  <si>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</si>
  <si>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</si>
  <si>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</si>
  <si>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</si>
  <si>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</si>
  <si>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</si>
  <si>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</si>
  <si>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</si>
  <si>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</si>
  <si>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</si>
  <si>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</si>
  <si>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</si>
  <si>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</si>
  <si>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</si>
  <si>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</si>
  <si>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</si>
  <si>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</si>
  <si>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</si>
  <si>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</si>
  <si>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</si>
  <si>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</si>
  <si>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</si>
  <si>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</si>
  <si>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</si>
  <si>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</si>
  <si>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</si>
  <si>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</si>
  <si>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</si>
  <si>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</si>
  <si>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</si>
  <si>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</si>
  <si>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</si>
  <si>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</si>
  <si>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</si>
  <si>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</si>
  <si>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</si>
  <si>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</si>
  <si>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</si>
  <si>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</si>
  <si>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</si>
  <si>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</si>
  <si>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</si>
  <si>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</si>
  <si>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</si>
  <si>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</si>
  <si>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</si>
  <si>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</si>
  <si>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</si>
  <si>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</si>
  <si>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</si>
  <si>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</si>
  <si>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</si>
  <si>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</si>
  <si>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</si>
  <si>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</si>
  <si>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</si>
  <si>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</si>
  <si>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</si>
  <si>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</si>
  <si>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</si>
  <si>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</si>
  <si>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</si>
  <si>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</si>
  <si>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</si>
  <si>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</si>
  <si>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</si>
  <si>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</si>
  <si>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</si>
  <si>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</si>
  <si>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</si>
  <si>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</si>
  <si>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</si>
  <si>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</si>
  <si>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</si>
  <si>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</si>
  <si>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</si>
  <si>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</si>
  <si>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</si>
  <si>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</si>
  <si>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</si>
  <si>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</si>
  <si>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</si>
  <si>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</si>
  <si>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</si>
  <si>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</si>
  <si>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</si>
  <si>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</si>
  <si>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</si>
  <si>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</si>
  <si>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</si>
  <si>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</si>
  <si>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</si>
  <si>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</si>
  <si>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</si>
  <si>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</si>
  <si>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</si>
  <si>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</si>
  <si>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</si>
  <si>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</si>
  <si>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</si>
  <si>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</si>
  <si>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</si>
  <si>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</si>
  <si>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</si>
  <si>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</si>
  <si>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</si>
  <si>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</si>
  <si>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</si>
  <si>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</si>
  <si>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</si>
  <si>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</si>
  <si>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</si>
  <si>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</si>
  <si>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</si>
  <si>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</si>
  <si>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</si>
  <si>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</si>
  <si>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</si>
  <si>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</si>
  <si>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</si>
  <si>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</si>
  <si>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</si>
  <si>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</si>
  <si>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</si>
  <si>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</si>
  <si>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</si>
  <si>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</si>
  <si>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</si>
  <si>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</si>
  <si>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</si>
  <si>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</si>
  <si>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</si>
  <si>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</si>
  <si>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</si>
  <si>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</si>
  <si>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</si>
  <si>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</si>
  <si>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</si>
  <si>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</si>
  <si>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</si>
  <si>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</si>
  <si>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</si>
  <si>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</si>
  <si>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</si>
  <si>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</si>
  <si>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</si>
  <si>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</si>
  <si>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</si>
  <si>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</si>
  <si>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</si>
  <si>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</si>
  <si>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</si>
  <si>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</si>
  <si>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</si>
  <si>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</si>
  <si>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</si>
  <si>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</si>
  <si>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</si>
  <si>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</si>
  <si>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</si>
  <si>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</si>
  <si>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</si>
  <si>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</si>
  <si>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</si>
  <si>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</si>
  <si>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</si>
  <si>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</si>
  <si>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</si>
  <si>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</si>
  <si>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</si>
  <si>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</si>
  <si>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</si>
  <si>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</si>
  <si>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</si>
  <si>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</si>
  <si>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</si>
  <si>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</si>
  <si>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</si>
  <si>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</si>
  <si>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</si>
  <si>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</si>
  <si>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</si>
  <si>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</si>
  <si>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</si>
  <si>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</si>
  <si>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</si>
  <si>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</si>
  <si>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</si>
  <si>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</si>
  <si>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</si>
  <si>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</si>
  <si>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</si>
  <si>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</si>
  <si>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</si>
  <si>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</si>
  <si>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</si>
  <si>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</si>
  <si>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</si>
  <si>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</si>
  <si>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</si>
  <si>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</si>
  <si>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</si>
  <si>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</si>
  <si>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</si>
  <si>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</si>
  <si>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</si>
  <si>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</si>
  <si>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</si>
  <si>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</si>
  <si>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</si>
  <si>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</si>
  <si>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</si>
  <si>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</si>
  <si>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</si>
  <si>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</si>
  <si>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</si>
  <si>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</si>
  <si>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</si>
  <si>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</si>
  <si>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</si>
  <si>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</si>
  <si>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</si>
  <si>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</si>
  <si>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</si>
  <si>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</si>
  <si>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</si>
  <si>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</si>
  <si>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</si>
  <si>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</si>
  <si>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</si>
  <si>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</si>
  <si>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</si>
  <si>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</si>
  <si>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</si>
  <si>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</si>
  <si>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</si>
  <si>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</si>
  <si>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</si>
  <si>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</si>
  <si>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</si>
  <si>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</si>
  <si>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</si>
  <si>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</si>
  <si>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</si>
  <si>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</si>
  <si>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</si>
  <si>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</si>
  <si>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</si>
  <si>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</si>
  <si>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</si>
  <si>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</si>
  <si>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</si>
  <si>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</si>
  <si>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</si>
  <si>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</si>
  <si>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</si>
  <si>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</si>
  <si>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</si>
  <si>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</si>
  <si>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</si>
  <si>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</si>
  <si>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</si>
  <si>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</si>
  <si>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</si>
  <si>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</si>
  <si>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</si>
  <si>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</si>
  <si>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</si>
  <si>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</si>
  <si>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</si>
  <si>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</si>
  <si>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</si>
  <si>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</si>
  <si>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</si>
  <si>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</si>
  <si>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</si>
  <si>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</si>
  <si>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</si>
  <si>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</si>
  <si>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</si>
  <si>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</si>
  <si>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</si>
  <si>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</si>
  <si>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</si>
  <si>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</si>
  <si>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</si>
  <si>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</si>
  <si>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</si>
  <si>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</si>
  <si>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</si>
  <si>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</si>
  <si>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</si>
  <si>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</si>
  <si>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</si>
  <si>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</si>
  <si>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</si>
  <si>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</si>
  <si>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</si>
  <si>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</si>
  <si>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</si>
  <si>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</si>
  <si>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</si>
  <si>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</si>
  <si>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</si>
  <si>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</si>
  <si>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</si>
  <si>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</si>
  <si>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</si>
  <si>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</si>
  <si>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</si>
  <si>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</si>
  <si>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</si>
  <si>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</si>
  <si>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</si>
  <si>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</si>
  <si>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</si>
  <si>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</si>
  <si>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</si>
  <si>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</si>
  <si>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</si>
  <si>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</si>
  <si>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</si>
  <si>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</si>
  <si>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</si>
  <si>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</si>
  <si>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</si>
  <si>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</si>
  <si>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</si>
  <si>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</si>
  <si>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</si>
  <si>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</si>
  <si>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</si>
  <si>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</si>
  <si>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</si>
  <si>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</si>
  <si>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</si>
  <si>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</si>
  <si>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</si>
  <si>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</si>
  <si>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</si>
  <si>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</si>
  <si>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</si>
  <si>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</si>
  <si>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</si>
  <si>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</si>
  <si>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</si>
  <si>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</si>
  <si>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</si>
  <si>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</si>
  <si>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</si>
  <si>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</si>
  <si>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</si>
  <si>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</si>
  <si>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</si>
  <si>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</si>
  <si>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</si>
  <si>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</si>
  <si>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</si>
  <si>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</si>
  <si>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</si>
  <si>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</si>
  <si>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</si>
  <si>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</si>
  <si>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</si>
  <si>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</si>
  <si>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</si>
  <si>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</si>
  <si>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</si>
  <si>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</si>
  <si>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</si>
  <si>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</si>
  <si>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</si>
  <si>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</si>
  <si>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</si>
  <si>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</si>
  <si>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</si>
  <si>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</si>
  <si>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</si>
  <si>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</si>
  <si>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</si>
  <si>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</si>
  <si>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</si>
  <si>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</si>
  <si>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</si>
  <si>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</si>
  <si>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</si>
  <si>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</si>
  <si>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</si>
  <si>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</si>
  <si>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</si>
  <si>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</si>
  <si>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</si>
  <si>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</si>
  <si>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</si>
  <si>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</si>
  <si>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</si>
  <si>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</si>
  <si>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</si>
  <si>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</si>
  <si>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</si>
  <si>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</si>
  <si>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</si>
  <si>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</si>
  <si>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</si>
  <si>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</si>
  <si>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</si>
  <si>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</si>
  <si>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</si>
  <si>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</si>
  <si>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</si>
  <si>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</si>
  <si>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</si>
  <si>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</si>
  <si>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</si>
  <si>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</si>
  <si>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</si>
  <si>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</si>
  <si>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</si>
  <si>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</si>
  <si>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</si>
  <si>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</si>
  <si>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</si>
  <si>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</si>
  <si>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</si>
  <si>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</si>
  <si>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</si>
  <si>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</si>
  <si>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</si>
  <si>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</si>
  <si>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</si>
  <si>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</si>
  <si>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</si>
  <si>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</si>
  <si>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</si>
  <si>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</si>
  <si>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</si>
  <si>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</si>
  <si>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</si>
  <si>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</si>
  <si>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</si>
  <si>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</si>
  <si>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</si>
  <si>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</si>
  <si>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</si>
  <si>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</si>
  <si>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</si>
  <si>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</si>
  <si>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</si>
  <si>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</si>
  <si>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</si>
  <si>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</si>
  <si>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</si>
  <si>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</si>
  <si>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</si>
  <si>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</si>
  <si>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</si>
  <si>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</si>
  <si>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</si>
  <si>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</si>
  <si>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</si>
  <si>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</si>
  <si>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</si>
  <si>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</si>
  <si>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</si>
  <si>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</si>
  <si>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</si>
  <si>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</si>
  <si>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</si>
  <si>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</si>
  <si>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</si>
  <si>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</si>
  <si>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</si>
  <si>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</si>
  <si>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</si>
  <si>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</si>
  <si>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</si>
  <si>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</si>
  <si>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</si>
  <si>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</si>
  <si>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</si>
  <si>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</si>
  <si>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</si>
  <si>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</si>
  <si>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</si>
  <si>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</si>
  <si>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</si>
  <si>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</si>
  <si>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</si>
  <si>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</si>
  <si>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</si>
  <si>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</si>
  <si>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</si>
  <si>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</si>
  <si>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</si>
  <si>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</si>
  <si>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</si>
  <si>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</si>
  <si>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</si>
  <si>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</si>
  <si>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</si>
  <si>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</si>
  <si>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</si>
  <si>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</si>
  <si>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</si>
  <si>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</si>
  <si>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</si>
  <si>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</si>
  <si>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</si>
  <si>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</si>
  <si>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</si>
  <si>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</si>
  <si>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</si>
  <si>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</si>
  <si>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</si>
  <si>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</si>
  <si>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</si>
  <si>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</si>
  <si>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</si>
  <si>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</si>
  <si>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</si>
  <si>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</si>
  <si>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</si>
  <si>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</si>
  <si>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</si>
  <si>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</si>
  <si>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</si>
  <si>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</si>
  <si>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</si>
  <si>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</si>
  <si>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</si>
  <si>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</si>
  <si>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</si>
  <si>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</si>
  <si>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</si>
  <si>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</si>
  <si>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</si>
  <si>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</si>
  <si>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</si>
  <si>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</si>
  <si>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</si>
  <si>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</si>
  <si>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</si>
  <si>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</si>
  <si>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</si>
  <si>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</si>
  <si>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</si>
  <si>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</si>
  <si>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</si>
  <si>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</si>
  <si>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</si>
  <si>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</si>
  <si>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</si>
  <si>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</si>
  <si>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</si>
  <si>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</si>
  <si>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</si>
  <si>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</si>
  <si>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</si>
  <si>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</si>
  <si>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</si>
  <si>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</si>
  <si>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</si>
  <si>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</si>
  <si>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</si>
  <si>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</si>
  <si>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</si>
  <si>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</si>
  <si>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</si>
  <si>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</si>
  <si>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</si>
  <si>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</si>
  <si>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</si>
  <si>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</si>
  <si>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</si>
  <si>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</si>
  <si>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</si>
  <si>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</si>
  <si>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</si>
  <si>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</si>
  <si>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</si>
  <si>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</si>
  <si>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</si>
  <si>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</si>
  <si>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</si>
  <si>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</si>
  <si>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</si>
  <si>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</si>
  <si>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</si>
  <si>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</si>
  <si>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</si>
  <si>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</si>
  <si>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</si>
  <si>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</si>
  <si>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</si>
  <si>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</si>
  <si>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</si>
  <si>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</si>
  <si>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</si>
  <si>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</si>
  <si>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</si>
  <si>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</si>
  <si>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</si>
  <si>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</si>
  <si>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</si>
  <si>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</si>
  <si>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</si>
  <si>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</si>
  <si>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</si>
  <si>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</si>
  <si>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</si>
  <si>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</si>
  <si>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</si>
  <si>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</si>
  <si>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</si>
  <si>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</si>
  <si>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</si>
  <si>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</si>
  <si>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</si>
  <si>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</si>
  <si>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</si>
  <si>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</si>
  <si>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</si>
  <si>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</si>
  <si>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</si>
  <si>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</si>
  <si>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</si>
  <si>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</si>
  <si>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</si>
  <si>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</si>
  <si>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</si>
  <si>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</si>
  <si>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</si>
  <si>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</si>
  <si>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</si>
  <si>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</si>
  <si>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</si>
  <si>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</si>
  <si>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</si>
  <si>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</si>
  <si>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</si>
  <si>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</si>
  <si>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</si>
  <si>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</si>
  <si>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</si>
  <si>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</si>
  <si>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</si>
  <si>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</si>
  <si>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</si>
  <si>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</si>
  <si>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</si>
  <si>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</si>
  <si>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</si>
  <si>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</si>
  <si>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</si>
  <si>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</si>
  <si>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</si>
  <si>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</si>
  <si>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</si>
  <si>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</si>
  <si>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</si>
  <si>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</si>
  <si>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</si>
  <si>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</si>
  <si>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</si>
  <si>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</si>
  <si>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</si>
  <si>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</si>
  <si>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</si>
  <si>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</si>
  <si>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</si>
  <si>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</si>
  <si>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</si>
  <si>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</si>
  <si>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</si>
  <si>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</si>
  <si>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</si>
  <si>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</si>
  <si>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</si>
  <si>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</si>
  <si>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</si>
  <si>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</si>
  <si>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</si>
  <si>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</si>
  <si>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</si>
  <si>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</si>
  <si>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</si>
  <si>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</si>
  <si>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</si>
  <si>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</si>
  <si>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</si>
  <si>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</si>
  <si>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</si>
  <si>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</si>
  <si>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</si>
  <si>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</si>
  <si>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</si>
  <si>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</si>
  <si>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</si>
  <si>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</si>
  <si>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</si>
  <si>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</si>
  <si>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</si>
  <si>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</si>
  <si>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</si>
  <si>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</si>
  <si>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</si>
  <si>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</si>
  <si>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</si>
  <si>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</si>
  <si>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</si>
  <si>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</si>
  <si>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</si>
  <si>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</si>
  <si>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</si>
  <si>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</si>
  <si>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</si>
  <si>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</si>
  <si>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</si>
  <si>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</si>
  <si>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</si>
  <si>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</si>
  <si>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</si>
  <si>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</si>
  <si>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</si>
  <si>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</si>
  <si>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</si>
  <si>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</si>
  <si>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</si>
  <si>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</si>
  <si>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</si>
  <si>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</si>
  <si>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</si>
  <si>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</si>
  <si>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</si>
  <si>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</si>
  <si>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</si>
  <si>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</si>
  <si>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</si>
  <si>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</si>
  <si>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</si>
  <si>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</si>
  <si>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</si>
  <si>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</si>
  <si>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</si>
  <si>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</si>
  <si>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</si>
  <si>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</si>
  <si>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</si>
  <si>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</si>
  <si>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</si>
  <si>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</si>
  <si>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</si>
  <si>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</si>
  <si>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</si>
  <si>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</si>
  <si>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</si>
  <si>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</si>
  <si>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</si>
  <si>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</si>
  <si>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</si>
  <si>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</si>
  <si>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</si>
  <si>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</si>
  <si>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</si>
  <si>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</si>
  <si>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</si>
  <si>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</si>
  <si>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</si>
  <si>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</si>
  <si>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</si>
  <si>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</si>
  <si>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</si>
  <si>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</si>
  <si>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</si>
  <si>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</si>
  <si>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</si>
  <si>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</si>
  <si>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</si>
  <si>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</si>
  <si>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</si>
  <si>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</si>
  <si>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</si>
  <si>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</si>
  <si>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</si>
  <si>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</si>
  <si>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</si>
  <si>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</si>
  <si>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</si>
  <si>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</si>
  <si>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</si>
  <si>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</si>
  <si>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</si>
  <si>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</si>
  <si>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</si>
  <si>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</si>
  <si>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</si>
  <si>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</si>
  <si>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</si>
  <si>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</si>
  <si>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</si>
  <si>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</si>
  <si>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</si>
  <si>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</si>
  <si>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</si>
  <si>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</si>
  <si>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</si>
  <si>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</si>
  <si>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</si>
  <si>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</si>
  <si>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</si>
  <si>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</si>
  <si>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</si>
  <si>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</si>
  <si>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</si>
  <si>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</si>
  <si>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</si>
  <si>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</si>
  <si>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</si>
  <si>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</si>
  <si>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</si>
  <si>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</si>
  <si>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</si>
  <si>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</si>
  <si>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</si>
  <si>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</si>
  <si>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</si>
  <si>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</si>
  <si>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</si>
  <si>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</si>
  <si>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</si>
  <si>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</si>
  <si>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</si>
  <si>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</si>
  <si>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</si>
  <si>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</si>
  <si>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</si>
  <si>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</si>
  <si>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</si>
  <si>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</si>
  <si>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</si>
  <si>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</si>
  <si>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</si>
  <si>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</si>
  <si>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</si>
  <si>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</si>
  <si>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</si>
  <si>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</si>
  <si>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</si>
  <si>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</si>
  <si>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</si>
  <si>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</si>
  <si>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</si>
  <si>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</si>
  <si>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</si>
  <si>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</si>
  <si>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</si>
  <si>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</si>
  <si>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</si>
  <si>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</si>
  <si>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</si>
  <si>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</si>
  <si>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</si>
  <si>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</si>
  <si>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</si>
  <si>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</si>
  <si>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</si>
  <si>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</si>
  <si>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</si>
  <si>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</si>
  <si>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</si>
  <si>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</si>
  <si>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</si>
  <si>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</si>
  <si>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</si>
  <si>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</si>
  <si>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</si>
  <si>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</si>
  <si>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</si>
  <si>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</si>
  <si>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</si>
  <si>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</si>
  <si>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</si>
  <si>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</si>
  <si>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</si>
  <si>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</si>
  <si>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</si>
  <si>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</si>
  <si>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</si>
  <si>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</si>
  <si>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</si>
  <si>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</si>
  <si>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</si>
  <si>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</si>
  <si>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</si>
  <si>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</si>
  <si>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</si>
  <si>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</si>
  <si>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</si>
  <si>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</si>
  <si>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</si>
  <si>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</si>
  <si>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</si>
  <si>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</si>
  <si>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</si>
  <si>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</si>
  <si>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</si>
  <si>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</si>
  <si>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</si>
  <si>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</si>
  <si>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</si>
  <si>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</si>
  <si>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</si>
  <si>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</si>
  <si>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</si>
  <si>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</si>
  <si>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</si>
  <si>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</si>
  <si>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</si>
  <si>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</si>
  <si>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</si>
  <si>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</si>
  <si>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</si>
  <si>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</si>
  <si>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</si>
  <si>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</si>
  <si>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</si>
  <si>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</si>
  <si>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</si>
  <si>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</si>
  <si>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</si>
  <si>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</si>
  <si>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</si>
  <si>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</si>
  <si>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</si>
  <si>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</si>
  <si>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</si>
  <si>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</si>
  <si>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</si>
  <si>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</si>
  <si>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</si>
  <si>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</si>
  <si>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</si>
  <si>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</si>
  <si>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</si>
  <si>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</si>
  <si>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</si>
  <si>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</si>
  <si>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</si>
  <si>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</si>
  <si>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</si>
  <si>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</si>
  <si>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</si>
  <si>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</si>
  <si>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</si>
  <si>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</si>
  <si>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</si>
  <si>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</si>
  <si>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</si>
  <si>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</si>
  <si>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</si>
  <si>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</si>
  <si>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</si>
  <si>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</si>
  <si>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</si>
  <si>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</si>
  <si>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</si>
  <si>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</si>
  <si>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</si>
  <si>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</si>
  <si>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</si>
  <si>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</si>
  <si>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</si>
  <si>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</si>
  <si>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</si>
  <si>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</si>
  <si>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</si>
  <si>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</si>
  <si>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</si>
  <si>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</si>
  <si>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</si>
  <si>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</si>
  <si>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</si>
  <si>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</si>
  <si>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</si>
  <si>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</si>
  <si>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</si>
  <si>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</si>
  <si>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</si>
  <si>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</si>
  <si>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</si>
  <si>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</si>
  <si>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</si>
  <si>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</si>
  <si>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</si>
  <si>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</si>
  <si>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</si>
  <si>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</si>
  <si>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</si>
  <si>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</si>
  <si>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</si>
  <si>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</si>
  <si>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</si>
  <si>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</si>
  <si>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</si>
  <si>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</si>
  <si>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</si>
  <si>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</si>
  <si>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</si>
  <si>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</si>
  <si>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</si>
  <si>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</si>
  <si>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</si>
  <si>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</si>
  <si>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</si>
  <si>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</si>
  <si>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</si>
  <si>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</si>
  <si>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</si>
  <si>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</si>
  <si>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</si>
  <si>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</si>
  <si>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</si>
  <si>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</si>
  <si>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</si>
  <si>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</si>
  <si>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</si>
  <si>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</si>
  <si>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</si>
  <si>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</si>
  <si>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</si>
  <si>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</si>
  <si>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</si>
  <si>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</si>
  <si>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</si>
  <si>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</si>
  <si>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</si>
  <si>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</si>
  <si>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</si>
  <si>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</si>
  <si>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</si>
  <si>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</si>
  <si>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</si>
  <si>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</si>
  <si>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</si>
  <si>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</si>
  <si>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</si>
  <si>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</si>
  <si>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</si>
  <si>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</si>
  <si>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</si>
  <si>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</si>
  <si>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</si>
  <si>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</si>
  <si>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</si>
  <si>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</si>
  <si>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</si>
  <si>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</si>
  <si>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</si>
  <si>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</si>
  <si>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</si>
  <si>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</si>
  <si>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</si>
  <si>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</si>
  <si>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</si>
  <si>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</si>
  <si>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</si>
  <si>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</si>
  <si>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</si>
  <si>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</si>
  <si>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</si>
  <si>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</si>
  <si>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</si>
  <si>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</si>
  <si>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</si>
  <si>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</si>
  <si>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</si>
  <si>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</si>
  <si>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</si>
  <si>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</si>
  <si>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</si>
  <si>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</si>
  <si>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</si>
  <si>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</si>
  <si>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</si>
  <si>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</si>
  <si>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</si>
  <si>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</si>
  <si>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</si>
  <si>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</si>
  <si>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</si>
  <si>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</si>
  <si>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</si>
  <si>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</si>
  <si>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</si>
  <si>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</si>
  <si>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</si>
  <si>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</si>
  <si>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</si>
  <si>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</si>
  <si>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</si>
  <si>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</si>
  <si>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</si>
  <si>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</si>
  <si>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</si>
  <si>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</si>
  <si>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</si>
  <si>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</si>
  <si>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</si>
  <si>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</si>
  <si>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</si>
  <si>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</si>
  <si>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</si>
  <si>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</si>
  <si>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</si>
  <si>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</si>
  <si>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</si>
  <si>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</si>
  <si>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</si>
  <si>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</si>
  <si>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</si>
  <si>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</si>
  <si>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</si>
  <si>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</si>
  <si>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</si>
  <si>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</si>
  <si>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</si>
  <si>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</si>
  <si>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</si>
  <si>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</si>
  <si>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</si>
  <si>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</si>
  <si>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</si>
  <si>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</si>
  <si>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</si>
  <si>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</si>
  <si>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</si>
  <si>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</si>
  <si>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</si>
  <si>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</si>
  <si>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</si>
  <si>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</si>
  <si>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</si>
  <si>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</si>
  <si>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</si>
  <si>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</si>
  <si>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</si>
  <si>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</si>
  <si>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</si>
  <si>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</si>
  <si>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</si>
  <si>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</si>
  <si>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</si>
  <si>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</si>
  <si>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</si>
  <si>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</si>
  <si>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</si>
  <si>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</si>
  <si>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</si>
  <si>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</si>
  <si>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</si>
  <si>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</si>
  <si>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</si>
  <si>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</si>
  <si>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</si>
  <si>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</si>
  <si>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</si>
  <si>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</si>
  <si>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</si>
  <si>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</si>
  <si>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</si>
  <si>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</si>
  <si>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</si>
  <si>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</si>
  <si>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</si>
  <si>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</si>
  <si>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</si>
  <si>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</si>
  <si>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</si>
  <si>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</si>
  <si>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</si>
  <si>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</si>
  <si>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</si>
  <si>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</si>
  <si>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</si>
  <si>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</si>
  <si>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</si>
  <si>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</si>
  <si>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</si>
  <si>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</si>
  <si>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</si>
  <si>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</si>
  <si>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</si>
  <si>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</si>
  <si>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</si>
  <si>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</si>
  <si>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</si>
  <si>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</si>
  <si>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</si>
  <si>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</si>
  <si>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</si>
  <si>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</si>
  <si>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</si>
  <si>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</si>
  <si>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</si>
  <si>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</si>
  <si>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</si>
  <si>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</si>
  <si>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</si>
  <si>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</si>
  <si>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</si>
  <si>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</si>
  <si>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</si>
  <si>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</si>
  <si>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</si>
  <si>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</si>
  <si>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</si>
  <si>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</si>
  <si>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</si>
  <si>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</si>
  <si>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</si>
  <si>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</si>
  <si>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</si>
  <si>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</si>
  <si>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</si>
  <si>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</si>
  <si>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</si>
  <si>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</si>
  <si>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</si>
  <si>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</si>
  <si>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</si>
  <si>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</si>
  <si>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</si>
  <si>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</si>
  <si>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</si>
  <si>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</si>
  <si>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</si>
  <si>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</si>
  <si>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</si>
  <si>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</si>
  <si>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</si>
  <si>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</si>
  <si>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</si>
  <si>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</si>
  <si>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</si>
  <si>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</si>
  <si>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</si>
  <si>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</si>
  <si>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</si>
  <si>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</si>
  <si>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</si>
  <si>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</si>
  <si>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</si>
  <si>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</si>
  <si>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</si>
  <si>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</si>
  <si>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</si>
  <si>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</si>
  <si>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</si>
  <si>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</si>
  <si>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</si>
  <si>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</si>
  <si>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</si>
  <si>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</si>
  <si>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</si>
  <si>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</si>
  <si>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</si>
  <si>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</si>
  <si>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</si>
  <si>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</si>
  <si>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</si>
  <si>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</si>
  <si>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</si>
  <si>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</si>
  <si>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</si>
  <si>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</si>
  <si>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</si>
  <si>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</si>
  <si>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</si>
  <si>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</si>
  <si>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</si>
  <si>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</si>
  <si>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</si>
  <si>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</si>
  <si>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</si>
  <si>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</si>
  <si>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</si>
  <si>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</si>
  <si>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</si>
  <si>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</si>
  <si>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</si>
  <si>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</si>
  <si>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</si>
  <si>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</si>
  <si>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</si>
  <si>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</si>
  <si>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</si>
  <si>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</si>
  <si>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</si>
  <si>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</si>
  <si>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</si>
  <si>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</si>
  <si>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</si>
  <si>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</si>
  <si>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</si>
  <si>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</si>
  <si>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</si>
  <si>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</si>
  <si>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</si>
  <si>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</si>
  <si>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</si>
  <si>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</si>
  <si>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</si>
  <si>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</si>
  <si>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</si>
  <si>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</si>
  <si>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</si>
  <si>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</si>
  <si>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</si>
  <si>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</si>
  <si>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</si>
  <si>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</si>
  <si>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</si>
  <si>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</si>
  <si>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</si>
  <si>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</si>
  <si>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</si>
  <si>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</si>
  <si>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</si>
  <si>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</si>
  <si>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</si>
  <si>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</si>
  <si>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</si>
  <si>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</si>
  <si>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</si>
  <si>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</si>
  <si>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</si>
  <si>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</si>
  <si>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</si>
  <si>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</si>
  <si>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</si>
  <si>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</si>
  <si>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</si>
  <si>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</si>
  <si>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</si>
  <si>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</si>
  <si>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</si>
  <si>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</si>
  <si>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</si>
  <si>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</si>
  <si>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</si>
  <si>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</si>
  <si>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</si>
  <si>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</si>
  <si>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</si>
  <si>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</si>
  <si>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</si>
  <si>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</si>
  <si>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</si>
  <si>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</si>
  <si>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</si>
  <si>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</si>
  <si>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</si>
  <si>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</si>
  <si>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</si>
  <si>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</si>
  <si>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</si>
  <si>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</si>
  <si>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</si>
  <si>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</si>
  <si>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</si>
  <si>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</si>
  <si>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</si>
  <si>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</si>
  <si>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</si>
  <si>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</si>
  <si>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</si>
  <si>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</si>
  <si>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</si>
  <si>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</si>
  <si>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</si>
  <si>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</si>
  <si>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</si>
  <si>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</si>
  <si>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</si>
  <si>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</si>
  <si>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</si>
  <si>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</si>
  <si>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</si>
  <si>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</si>
  <si>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</si>
  <si>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</si>
  <si>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</si>
  <si>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</si>
  <si>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</si>
  <si>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</si>
  <si>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</si>
  <si>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</si>
  <si>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</si>
  <si>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</si>
  <si>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</si>
  <si>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</si>
  <si>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</si>
  <si>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</si>
  <si>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</si>
  <si>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</si>
  <si>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</si>
  <si>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</si>
  <si>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</si>
  <si>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</si>
  <si>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</si>
  <si>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</si>
  <si>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</si>
  <si>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</si>
  <si>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</si>
  <si>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</si>
  <si>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</si>
  <si>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</si>
  <si>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</si>
  <si>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</si>
  <si>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</si>
  <si>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</si>
  <si>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</si>
  <si>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</si>
  <si>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</si>
  <si>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</si>
  <si>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</si>
  <si>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</si>
  <si>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</si>
  <si>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</si>
  <si>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</si>
  <si>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</si>
  <si>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</si>
  <si>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</si>
  <si>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</si>
  <si>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</si>
  <si>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</si>
  <si>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</si>
  <si>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</si>
  <si>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</si>
  <si>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</si>
  <si>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</si>
  <si>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</si>
  <si>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</si>
  <si>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</si>
  <si>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</si>
  <si>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</si>
  <si>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</si>
  <si>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</si>
  <si>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</si>
  <si>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</si>
  <si>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</si>
  <si>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</si>
  <si>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</si>
  <si>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</si>
  <si>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</si>
  <si>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</si>
  <si>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</si>
  <si>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</si>
  <si>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</si>
  <si>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</si>
  <si>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</si>
  <si>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</si>
  <si>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</si>
  <si>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</si>
  <si>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</si>
  <si>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</si>
  <si>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</si>
  <si>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</si>
  <si>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</si>
  <si>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</si>
  <si>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</si>
  <si>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</si>
  <si>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</si>
  <si>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</si>
  <si>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</si>
  <si>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</si>
  <si>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</si>
  <si>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</si>
  <si>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</si>
  <si>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</si>
  <si>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</si>
  <si>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</si>
  <si>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</si>
  <si>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</si>
  <si>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</si>
  <si>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</si>
  <si>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</si>
  <si>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</si>
  <si>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</si>
  <si>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</si>
  <si>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</si>
  <si>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</si>
  <si>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</si>
  <si>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</si>
  <si>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</si>
  <si>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</si>
  <si>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</si>
  <si>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</si>
  <si>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</si>
  <si>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</si>
  <si>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</si>
  <si>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</si>
  <si>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</si>
  <si>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</si>
  <si>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</si>
  <si>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</si>
  <si>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</si>
  <si>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</si>
  <si>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</si>
  <si>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</si>
  <si>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</si>
  <si>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</si>
  <si>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</si>
  <si>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</si>
  <si>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</si>
  <si>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</si>
  <si>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</si>
  <si>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</si>
  <si>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</si>
  <si>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</si>
  <si>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</si>
  <si>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</si>
  <si>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</si>
  <si>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</si>
  <si>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</si>
  <si>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</si>
  <si>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</si>
  <si>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</si>
  <si>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</si>
  <si>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</si>
  <si>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</si>
  <si>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</si>
  <si>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</si>
  <si>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</si>
  <si>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</si>
  <si>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</si>
  <si>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</si>
  <si>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</si>
  <si>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</si>
  <si>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</si>
  <si>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</si>
  <si>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</si>
  <si>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</si>
  <si>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</si>
  <si>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</si>
  <si>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</si>
  <si>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</si>
  <si>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</si>
  <si>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</si>
  <si>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</si>
  <si>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</si>
  <si>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</si>
  <si>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</si>
  <si>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</si>
  <si>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</si>
  <si>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</si>
  <si>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</si>
  <si>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</si>
  <si>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</si>
  <si>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</si>
  <si>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</si>
  <si>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</si>
  <si>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</si>
  <si>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</si>
  <si>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</si>
  <si>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</si>
  <si>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</si>
  <si>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</si>
  <si>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</si>
  <si>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</si>
  <si>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</si>
  <si>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</si>
  <si>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</si>
  <si>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</si>
  <si>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</si>
  <si>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</si>
  <si>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</si>
  <si>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</si>
  <si>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</si>
  <si>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</si>
  <si>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</si>
  <si>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</si>
  <si>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</si>
  <si>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</si>
  <si>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</si>
  <si>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</si>
  <si>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</si>
  <si>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</si>
  <si>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</si>
  <si>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</si>
  <si>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</si>
  <si>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</si>
  <si>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</si>
  <si>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</si>
  <si>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</si>
  <si>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</si>
  <si>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</si>
  <si>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</si>
  <si>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</si>
  <si>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</si>
  <si>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</si>
  <si>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</si>
  <si>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</si>
  <si>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</si>
  <si>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</si>
  <si>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</si>
  <si>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</si>
  <si>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</si>
  <si>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</si>
  <si>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</si>
  <si>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</si>
  <si>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</si>
  <si>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</si>
  <si>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</si>
  <si>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</si>
  <si>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</si>
  <si>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</si>
  <si>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</si>
  <si>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</si>
  <si>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</si>
  <si>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</si>
  <si>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</si>
  <si>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</si>
  <si>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</si>
  <si>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</si>
  <si>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</si>
  <si>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</si>
  <si>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</si>
  <si>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</si>
  <si>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</si>
  <si>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</si>
  <si>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</si>
  <si>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</si>
  <si>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</si>
  <si>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</si>
  <si>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</si>
  <si>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</si>
  <si>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</si>
  <si>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</si>
  <si>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</si>
  <si>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</si>
  <si>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</si>
  <si>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</si>
  <si>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</si>
  <si>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</si>
  <si>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</si>
  <si>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</si>
  <si>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</si>
  <si>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</si>
  <si>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</si>
  <si>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</si>
  <si>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</si>
  <si>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</si>
  <si>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</si>
  <si>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</si>
  <si>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</si>
  <si>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</si>
  <si>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</si>
  <si>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</si>
  <si>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</si>
  <si>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</si>
  <si>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</si>
  <si>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</si>
  <si>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</si>
  <si>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</si>
  <si>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</si>
  <si>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</si>
  <si>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</si>
  <si>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</si>
  <si>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</si>
  <si>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</si>
  <si>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</si>
  <si>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</si>
  <si>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</si>
  <si>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</si>
  <si>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</si>
  <si>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</si>
  <si>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</si>
  <si>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</si>
  <si>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</si>
  <si>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</si>
  <si>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</si>
  <si>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</si>
  <si>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</si>
  <si>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</si>
  <si>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</si>
  <si>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</si>
  <si>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</si>
  <si>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</si>
  <si>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</si>
  <si>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</si>
  <si>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</si>
  <si>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</si>
  <si>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</si>
  <si>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</si>
  <si>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</si>
  <si>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</si>
  <si>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</si>
  <si>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</si>
  <si>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</si>
  <si>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</si>
  <si>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</si>
  <si>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</si>
  <si>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</si>
  <si>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</si>
  <si>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</si>
  <si>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</si>
  <si>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</si>
  <si>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</si>
  <si>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</si>
  <si>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</si>
  <si>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</si>
  <si>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</si>
  <si>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</si>
  <si>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</si>
  <si>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</si>
  <si>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</si>
  <si>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</si>
  <si>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</si>
  <si>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</si>
  <si>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</si>
  <si>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</si>
  <si>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</si>
  <si>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</si>
  <si>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</si>
  <si>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</si>
  <si>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</si>
  <si>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</si>
  <si>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</si>
  <si>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</si>
  <si>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</si>
  <si>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</si>
  <si>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</si>
  <si>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</si>
  <si>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</si>
  <si>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</si>
  <si>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</si>
  <si>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</si>
  <si>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</si>
  <si>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</si>
  <si>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</si>
  <si>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</si>
  <si>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</si>
  <si>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</si>
  <si>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</si>
  <si>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</si>
  <si>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</si>
  <si>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</si>
  <si>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</si>
  <si>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</si>
  <si>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</si>
  <si>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</si>
  <si>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</si>
  <si>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</si>
  <si>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</si>
  <si>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</si>
  <si>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</si>
  <si>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</si>
  <si>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</si>
  <si>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</si>
  <si>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</si>
  <si>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</si>
  <si>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</si>
  <si>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</si>
  <si>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</si>
  <si>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</si>
  <si>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</si>
  <si>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</si>
  <si>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</si>
  <si>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</si>
  <si>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</si>
  <si>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</si>
  <si>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</si>
  <si>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</si>
  <si>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</si>
  <si>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</si>
  <si>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</si>
  <si>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</si>
  <si>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</si>
  <si>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</si>
  <si>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</si>
  <si>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</si>
  <si>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</si>
  <si>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</si>
  <si>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</si>
  <si>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</si>
  <si>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</si>
  <si>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</si>
  <si>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</si>
  <si>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</si>
  <si>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</si>
  <si>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</si>
  <si>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</si>
  <si>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</si>
  <si>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</si>
  <si>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</si>
  <si>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</si>
  <si>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</si>
  <si>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</si>
  <si>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</si>
  <si>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</si>
  <si>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</si>
  <si>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</si>
  <si>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</si>
  <si>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</si>
  <si>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</si>
  <si>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</si>
  <si>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</si>
  <si>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</si>
  <si>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</si>
  <si>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</si>
  <si>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</si>
  <si>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</si>
  <si>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</si>
  <si>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</si>
  <si>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</si>
  <si>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</si>
  <si>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</si>
  <si>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</si>
  <si>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</si>
  <si>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</si>
  <si>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</si>
  <si>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</si>
  <si>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</si>
  <si>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</si>
  <si>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</si>
  <si>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</si>
  <si>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</si>
  <si>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</si>
  <si>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</si>
  <si>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</si>
  <si>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</si>
  <si>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</si>
  <si>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</si>
  <si>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</si>
  <si>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</si>
  <si>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</si>
  <si>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</si>
  <si>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</si>
  <si>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</si>
  <si>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</si>
  <si>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</si>
  <si>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</si>
  <si>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</si>
  <si>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</si>
  <si>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</si>
  <si>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</si>
  <si>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</si>
  <si>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</si>
  <si>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</si>
  <si>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</si>
  <si>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</si>
  <si>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</si>
  <si>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</si>
  <si>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</si>
  <si>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</si>
  <si>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</si>
  <si>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</si>
  <si>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</si>
  <si>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</si>
  <si>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</si>
  <si>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</si>
  <si>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</si>
  <si>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</si>
  <si>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</si>
  <si>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</si>
  <si>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</si>
  <si>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</si>
  <si>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</si>
  <si>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</si>
  <si>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</si>
  <si>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</si>
  <si>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</si>
  <si>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</si>
  <si>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</si>
  <si>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</si>
  <si>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</si>
  <si>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</si>
  <si>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</si>
  <si>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</si>
  <si>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</si>
  <si>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</si>
  <si>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</si>
  <si>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</si>
  <si>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</si>
  <si>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</si>
  <si>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</si>
  <si>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</si>
  <si>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</si>
  <si>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</si>
  <si>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</si>
  <si>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</si>
  <si>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</si>
  <si>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</si>
  <si>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</si>
  <si>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</si>
  <si>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</si>
  <si>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</si>
  <si>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</si>
  <si>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</si>
  <si>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</si>
  <si>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</si>
  <si>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</si>
  <si>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</si>
  <si>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</si>
  <si>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</si>
  <si>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</si>
  <si>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</si>
  <si>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</si>
  <si>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</si>
  <si>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</si>
  <si>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</si>
  <si>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</si>
  <si>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</si>
  <si>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</si>
  <si>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</si>
  <si>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</si>
  <si>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</si>
  <si>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</si>
  <si>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</si>
  <si>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</si>
  <si>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</si>
  <si>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</si>
  <si>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</si>
  <si>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</si>
  <si>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</si>
  <si>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</si>
  <si>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</si>
  <si>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</si>
  <si>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</si>
  <si>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</si>
  <si>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</si>
  <si>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</si>
  <si>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</si>
  <si>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</si>
  <si>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</si>
  <si>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</si>
  <si>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</si>
  <si>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</si>
  <si>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</si>
  <si>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</si>
  <si>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</si>
  <si>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</si>
  <si>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</si>
  <si>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</si>
  <si>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</si>
  <si>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</si>
  <si>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</si>
  <si>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</si>
  <si>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</si>
  <si>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</si>
  <si>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</si>
  <si>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</si>
  <si>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</si>
  <si>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</si>
  <si>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</si>
  <si>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</si>
  <si>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</si>
  <si>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</si>
  <si>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</si>
  <si>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</si>
  <si>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</si>
  <si>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</si>
  <si>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</si>
  <si>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</si>
  <si>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</si>
  <si>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</si>
  <si>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</si>
  <si>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</si>
  <si>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</si>
  <si>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</si>
  <si>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</si>
  <si>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</si>
  <si>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</si>
  <si>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</si>
  <si>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</si>
  <si>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</si>
  <si>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</si>
  <si>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</si>
  <si>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</si>
  <si>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</si>
  <si>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</si>
  <si>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</si>
  <si>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</si>
  <si>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</si>
  <si>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</si>
  <si>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</si>
  <si>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</si>
  <si>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</si>
  <si>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</si>
  <si>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</si>
  <si>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</si>
  <si>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</si>
  <si>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</si>
  <si>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</si>
  <si>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</si>
  <si>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</si>
  <si>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</si>
  <si>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</si>
  <si>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</si>
  <si>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</si>
  <si>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</si>
  <si>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</si>
  <si>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</si>
  <si>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</si>
  <si>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</si>
  <si>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</si>
  <si>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</si>
  <si>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</si>
  <si>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</si>
  <si>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</si>
  <si>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</si>
  <si>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</si>
  <si>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</si>
  <si>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</si>
  <si>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</si>
  <si>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</si>
  <si>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</si>
  <si>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</si>
  <si>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</si>
  <si>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</si>
  <si>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</si>
  <si>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</si>
  <si>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</si>
  <si>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</si>
  <si>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</si>
  <si>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</si>
  <si>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</si>
  <si>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</si>
  <si>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</si>
  <si>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</si>
  <si>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</si>
  <si>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</si>
  <si>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</si>
  <si>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</si>
  <si>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</si>
  <si>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</si>
  <si>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</si>
  <si>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</si>
  <si>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</si>
  <si>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</si>
  <si>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</si>
  <si>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</si>
  <si>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</si>
  <si>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</si>
  <si>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</si>
  <si>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</si>
  <si>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</si>
  <si>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</si>
  <si>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</si>
  <si>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</si>
  <si>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</si>
  <si>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</si>
  <si>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</si>
  <si>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</si>
  <si>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</si>
  <si>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</si>
  <si>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</si>
  <si>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</si>
  <si>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</si>
  <si>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</si>
  <si>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</si>
  <si>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</si>
  <si>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</si>
  <si>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</si>
  <si>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</si>
  <si>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</si>
  <si>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</si>
  <si>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</si>
  <si>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</si>
  <si>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</si>
  <si>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</si>
  <si>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</si>
  <si>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</si>
  <si>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</si>
  <si>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</si>
  <si>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</si>
  <si>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</si>
  <si>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</si>
  <si>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</si>
  <si>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</si>
  <si>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</si>
  <si>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</si>
  <si>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</si>
  <si>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</si>
  <si>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</si>
  <si>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</si>
  <si>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</si>
  <si>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</si>
  <si>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</si>
  <si>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</si>
  <si>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</si>
  <si>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</si>
  <si>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</si>
  <si>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</si>
  <si>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</si>
  <si>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</si>
  <si>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</si>
  <si>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</si>
  <si>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</si>
  <si>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</si>
  <si>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</si>
  <si>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</si>
  <si>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</si>
  <si>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</si>
  <si>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</si>
  <si>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</si>
  <si>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</si>
  <si>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</si>
  <si>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</si>
  <si>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</si>
  <si>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</si>
  <si>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</si>
  <si>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</si>
  <si>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</si>
  <si>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</si>
  <si>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</si>
  <si>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</si>
  <si>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</si>
  <si>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</si>
  <si>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</si>
  <si>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</si>
  <si>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</si>
  <si>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</si>
  <si>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</si>
  <si>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</si>
  <si>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</si>
  <si>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</si>
  <si>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</si>
  <si>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</si>
  <si>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</si>
  <si>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</si>
  <si>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</si>
  <si>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</si>
  <si>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</si>
  <si>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</si>
  <si>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</si>
  <si>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</si>
  <si>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</si>
  <si>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</si>
  <si>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</si>
  <si>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</si>
  <si>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</si>
  <si>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</si>
  <si>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</si>
  <si>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</si>
  <si>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</si>
  <si>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</si>
  <si>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</si>
  <si>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</si>
  <si>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</si>
  <si>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</si>
  <si>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</si>
  <si>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</si>
  <si>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</si>
  <si>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</si>
  <si>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</si>
  <si>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</si>
  <si>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</si>
  <si>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</si>
  <si>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</si>
  <si>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</si>
  <si>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</si>
  <si>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</si>
  <si>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</si>
  <si>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</si>
  <si>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</si>
  <si>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</si>
  <si>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</si>
  <si>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</si>
  <si>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</si>
  <si>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</si>
  <si>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</si>
  <si>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</si>
  <si>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</si>
  <si>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</si>
  <si>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</si>
  <si>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</si>
  <si>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</si>
  <si>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</si>
  <si>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</si>
  <si>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</si>
  <si>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</si>
  <si>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</si>
  <si>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</si>
  <si>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</si>
  <si>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</si>
  <si>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</si>
  <si>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</si>
  <si>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</si>
  <si>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</si>
  <si>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</si>
  <si>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</si>
  <si>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</si>
  <si>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</si>
  <si>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</si>
  <si>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</si>
  <si>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</si>
  <si>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</si>
  <si>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</si>
  <si>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</si>
  <si>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</si>
  <si>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</si>
  <si>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</si>
  <si>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</si>
  <si>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</si>
  <si>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</si>
  <si>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</si>
  <si>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</si>
  <si>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</si>
  <si>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</si>
  <si>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</si>
  <si>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</si>
  <si>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</si>
  <si>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</si>
  <si>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</si>
  <si>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</si>
  <si>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</si>
  <si>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</si>
  <si>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</si>
  <si>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</si>
  <si>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</si>
  <si>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</si>
  <si>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</si>
  <si>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</si>
  <si>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</si>
  <si>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</si>
  <si>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</si>
  <si>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</si>
  <si>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</si>
  <si>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</si>
  <si>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</si>
  <si>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</si>
  <si>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</si>
  <si>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</si>
  <si>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</si>
  <si>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</si>
  <si>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</si>
  <si>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</si>
  <si>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</si>
  <si>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</si>
  <si>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</si>
  <si>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</si>
  <si>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</si>
  <si>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</si>
  <si>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</si>
  <si>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</si>
  <si>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</si>
  <si>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</si>
  <si>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</si>
  <si>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</si>
  <si>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</si>
  <si>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</si>
  <si>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</si>
  <si>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</si>
  <si>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</si>
  <si>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</si>
  <si>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</si>
  <si>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</si>
  <si>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</si>
  <si>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</si>
  <si>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</si>
  <si>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</si>
  <si>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</si>
  <si>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</si>
  <si>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</si>
  <si>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</si>
  <si>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</si>
  <si>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</si>
  <si>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</si>
  <si>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</si>
  <si>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</si>
  <si>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</si>
  <si>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</si>
  <si>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</si>
  <si>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</si>
  <si>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</si>
  <si>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</si>
  <si>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</si>
  <si>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</si>
  <si>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</si>
  <si>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</si>
  <si>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</si>
  <si>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</si>
  <si>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</si>
  <si>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</si>
  <si>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</si>
  <si>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</si>
  <si>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</si>
  <si>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</si>
  <si>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</si>
  <si>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</si>
  <si>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</si>
  <si>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</si>
  <si>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</si>
  <si>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</si>
  <si>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</si>
  <si>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</si>
  <si>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</si>
  <si>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</si>
  <si>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</si>
  <si>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</si>
  <si>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</si>
  <si>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</si>
  <si>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</si>
  <si>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</si>
  <si>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</si>
  <si>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</si>
  <si>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</si>
  <si>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</si>
  <si>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</si>
  <si>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</si>
  <si>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</si>
  <si>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</si>
  <si>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</si>
  <si>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</si>
  <si>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</si>
  <si>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</si>
  <si>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</si>
  <si>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</si>
  <si>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</si>
  <si>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</si>
  <si>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</si>
  <si>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</si>
  <si>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</si>
  <si>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</si>
  <si>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</si>
  <si>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</si>
  <si>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</si>
  <si>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</si>
  <si>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</si>
  <si>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</si>
  <si>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</si>
  <si>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</si>
  <si>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</si>
  <si>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</si>
  <si>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</si>
  <si>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</si>
  <si>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</si>
  <si>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</si>
  <si>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</si>
  <si>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</si>
  <si>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</si>
  <si>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</si>
  <si>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</si>
  <si>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</si>
  <si>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</si>
  <si>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</si>
  <si>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</si>
  <si>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</si>
  <si>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</si>
  <si>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</si>
  <si>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</si>
  <si>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</si>
  <si>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</si>
  <si>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</si>
  <si>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</si>
  <si>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</si>
  <si>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</si>
  <si>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</si>
  <si>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</si>
  <si>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</si>
  <si>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</si>
  <si>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</si>
  <si>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</si>
  <si>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</si>
  <si>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</si>
  <si>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</si>
  <si>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</si>
  <si>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</si>
  <si>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</si>
  <si>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</si>
  <si>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</si>
  <si>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</si>
  <si>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</si>
  <si>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</si>
  <si>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</si>
  <si>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</si>
  <si>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</si>
  <si>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</si>
  <si>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</si>
  <si>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</si>
  <si>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</si>
  <si>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</si>
  <si>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</si>
  <si>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</si>
  <si>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</si>
  <si>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</si>
  <si>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</si>
  <si>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</si>
  <si>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</si>
  <si>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</si>
  <si>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</si>
  <si>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</si>
  <si>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</si>
  <si>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</si>
  <si>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</si>
  <si>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</si>
  <si>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</si>
  <si>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</si>
  <si>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</si>
  <si>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</si>
  <si>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</si>
  <si>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</si>
  <si>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</si>
  <si>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</si>
  <si>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</si>
  <si>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</si>
  <si>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</si>
  <si>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</si>
  <si>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</si>
  <si>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</si>
  <si>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</si>
  <si>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</si>
  <si>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</si>
  <si>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</si>
  <si>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</si>
  <si>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</si>
  <si>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</si>
  <si>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</si>
  <si>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</si>
  <si>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</si>
  <si>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</si>
  <si>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</si>
  <si>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</si>
  <si>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</si>
  <si>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</si>
  <si>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</si>
  <si>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</si>
  <si>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</si>
  <si>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</si>
  <si>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</si>
  <si>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</si>
  <si>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</si>
  <si>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</si>
  <si>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</si>
  <si>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</si>
  <si>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</si>
  <si>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</si>
  <si>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</si>
  <si>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</si>
  <si>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</si>
  <si>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</si>
  <si>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</si>
  <si>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</si>
  <si>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</si>
  <si>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</si>
  <si>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</si>
  <si>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</si>
  <si>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</si>
  <si>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</si>
  <si>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</si>
  <si>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</si>
  <si>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</si>
  <si>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</si>
  <si>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</si>
  <si>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</si>
  <si>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</si>
  <si>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</si>
  <si>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</si>
  <si>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</si>
  <si>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</si>
  <si>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</si>
  <si>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</si>
  <si>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</si>
  <si>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</si>
  <si>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</si>
  <si>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</si>
  <si>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</si>
  <si>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</si>
  <si>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</si>
  <si>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</si>
  <si>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</si>
  <si>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</si>
  <si>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</si>
  <si>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</si>
  <si>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</si>
  <si>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</si>
  <si>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</si>
  <si>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</si>
  <si>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</si>
  <si>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</si>
  <si>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</si>
  <si>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</si>
  <si>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</si>
  <si>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</si>
  <si>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</si>
  <si>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</si>
  <si>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</si>
  <si>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</si>
  <si>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</si>
  <si>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</si>
  <si>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</si>
  <si>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</si>
  <si>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</si>
  <si>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</si>
  <si>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</si>
  <si>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</si>
  <si>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</si>
  <si>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</si>
  <si>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</si>
  <si>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</si>
  <si>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</si>
  <si>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</si>
  <si>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</si>
  <si>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</si>
  <si>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</si>
  <si>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</si>
  <si>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</si>
  <si>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</si>
  <si>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</si>
  <si>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</si>
  <si>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</si>
  <si>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</si>
  <si>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</si>
  <si>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</si>
  <si>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</si>
  <si>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</si>
  <si>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</si>
  <si>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</si>
  <si>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</si>
  <si>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</si>
  <si>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</si>
  <si>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</si>
  <si>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</si>
  <si>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</si>
  <si>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</si>
  <si>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</si>
  <si>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</si>
  <si>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</si>
  <si>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</si>
  <si>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</si>
  <si>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</si>
  <si>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</si>
  <si>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</si>
  <si>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</si>
  <si>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</si>
  <si>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</si>
  <si>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</si>
  <si>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</si>
  <si>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</si>
  <si>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</si>
  <si>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</si>
  <si>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</si>
  <si>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</si>
  <si>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</si>
  <si>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</si>
  <si>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</si>
  <si>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</si>
  <si>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</si>
  <si>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</si>
  <si>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</si>
  <si>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</si>
  <si>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</si>
  <si>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</si>
  <si>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</si>
  <si>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</si>
  <si>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</si>
  <si>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</si>
  <si>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</si>
  <si>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</si>
  <si>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</si>
  <si>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</si>
  <si>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</si>
  <si>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</si>
  <si>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</si>
  <si>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</si>
  <si>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</si>
  <si>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</si>
  <si>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</si>
  <si>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</si>
  <si>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</si>
  <si>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</si>
  <si>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</si>
  <si>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</si>
  <si>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</si>
  <si>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</si>
  <si>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</si>
  <si>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</si>
  <si>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</si>
  <si>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</si>
  <si>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</si>
  <si>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</si>
  <si>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</si>
  <si>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</si>
  <si>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</si>
  <si>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</si>
  <si>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</si>
  <si>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</si>
  <si>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</si>
  <si>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</si>
  <si>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</si>
  <si>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</si>
  <si>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</si>
  <si>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</si>
  <si>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</si>
  <si>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</si>
  <si>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</si>
  <si>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</si>
  <si>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</si>
  <si>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</si>
  <si>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</si>
  <si>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</si>
  <si>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</si>
  <si>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</si>
  <si>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</si>
  <si>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</si>
  <si>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</si>
  <si>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</si>
  <si>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</si>
  <si>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</si>
  <si>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</si>
  <si>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</si>
  <si>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</si>
  <si>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</si>
  <si>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</si>
  <si>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</si>
  <si>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</si>
  <si>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</si>
  <si>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</si>
  <si>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</si>
  <si>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</si>
  <si>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</si>
  <si>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</si>
  <si>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</si>
  <si>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</si>
  <si>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</si>
  <si>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</si>
  <si>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</si>
  <si>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</si>
  <si>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</si>
  <si>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</si>
  <si>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</si>
  <si>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</si>
  <si>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</si>
  <si>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</si>
  <si>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</si>
  <si>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</si>
  <si>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</si>
  <si>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</si>
  <si>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</si>
  <si>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</si>
  <si>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</si>
  <si>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</si>
  <si>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</si>
  <si>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</si>
  <si>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</si>
  <si>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</si>
  <si>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</si>
  <si>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</si>
  <si>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</si>
  <si>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</si>
  <si>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</si>
  <si>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</si>
  <si>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</si>
  <si>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</si>
  <si>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</si>
  <si>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</si>
  <si>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</si>
  <si>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</si>
  <si>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</si>
  <si>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</si>
  <si>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</si>
  <si>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</si>
  <si>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</si>
  <si>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</si>
  <si>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</si>
  <si>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</si>
  <si>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</si>
  <si>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</si>
  <si>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</si>
  <si>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</si>
  <si>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</si>
  <si>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</si>
  <si>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</si>
  <si>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</si>
  <si>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</si>
  <si>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</si>
  <si>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</si>
  <si>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</si>
  <si>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</si>
  <si>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</si>
  <si>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</si>
  <si>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</si>
  <si>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</si>
  <si>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</si>
  <si>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</si>
  <si>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</si>
  <si>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</si>
  <si>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</si>
  <si>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</si>
  <si>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</si>
  <si>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</si>
  <si>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</si>
  <si>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</si>
  <si>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</si>
  <si>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</si>
  <si>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</si>
  <si>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</si>
  <si>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</si>
  <si>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</si>
  <si>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</si>
  <si>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</si>
  <si>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</si>
  <si>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</si>
  <si>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</si>
  <si>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</si>
  <si>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</si>
  <si>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</si>
  <si>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</si>
  <si>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</si>
  <si>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</si>
  <si>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</si>
  <si>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</si>
  <si>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</si>
  <si>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</si>
  <si>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</si>
  <si>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</si>
  <si>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</si>
  <si>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</si>
  <si>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</si>
  <si>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</si>
  <si>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</si>
  <si>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</si>
  <si>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</si>
  <si>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</si>
  <si>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</si>
  <si>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</si>
  <si>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</si>
  <si>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</si>
  <si>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</si>
  <si>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</si>
  <si>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</si>
  <si>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</si>
  <si>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</si>
  <si>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</si>
  <si>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</si>
  <si>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</si>
  <si>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</si>
  <si>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</si>
  <si>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</si>
  <si>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</si>
  <si>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</si>
  <si>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</si>
  <si>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</si>
  <si>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</si>
  <si>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</si>
  <si>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</si>
  <si>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</si>
  <si>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</si>
  <si>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</si>
  <si>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</si>
  <si>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</si>
  <si>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</si>
  <si>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</si>
  <si>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</si>
  <si>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</si>
  <si>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</si>
  <si>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</si>
  <si>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</si>
  <si>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</si>
  <si>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</si>
  <si>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</si>
  <si>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</si>
  <si>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</si>
  <si>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</si>
  <si>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</si>
  <si>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</si>
  <si>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</si>
  <si>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</si>
  <si>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</si>
  <si>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</si>
  <si>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</si>
  <si>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</si>
  <si>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</si>
  <si>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</si>
  <si>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</si>
  <si>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</si>
  <si>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</si>
  <si>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</si>
  <si>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</si>
  <si>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</si>
  <si>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</si>
  <si>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</si>
  <si>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</si>
  <si>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</si>
  <si>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</si>
  <si>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</si>
  <si>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</si>
  <si>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</si>
  <si>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</si>
  <si>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</si>
  <si>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</si>
  <si>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</si>
  <si>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</si>
  <si>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</si>
  <si>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</si>
  <si>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</si>
  <si>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</si>
  <si>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</si>
  <si>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</si>
  <si>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</si>
  <si>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</si>
  <si>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</si>
  <si>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</si>
  <si>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</si>
  <si>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</si>
  <si>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</si>
  <si>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</si>
  <si>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</si>
  <si>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</si>
  <si>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</si>
  <si>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</si>
  <si>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</si>
  <si>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</si>
  <si>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</si>
  <si>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</si>
  <si>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</si>
  <si>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</si>
  <si>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</si>
  <si>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</si>
  <si>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</si>
  <si>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</si>
  <si>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</si>
  <si>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</si>
  <si>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</si>
  <si>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</si>
  <si>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</si>
  <si>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</si>
  <si>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</si>
  <si>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</si>
  <si>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</si>
  <si>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</si>
  <si>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</si>
  <si>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</si>
  <si>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</si>
  <si>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</si>
  <si>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</si>
  <si>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</si>
  <si>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</si>
  <si>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</si>
  <si>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</si>
  <si>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</si>
  <si>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</si>
  <si>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</si>
  <si>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</si>
  <si>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</si>
  <si>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</si>
  <si>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</si>
  <si>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</si>
  <si>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</si>
  <si>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</si>
  <si>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</si>
  <si>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</si>
  <si>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</si>
  <si>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</si>
  <si>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</si>
  <si>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</si>
  <si>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</si>
  <si>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</si>
  <si>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</si>
  <si>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</si>
  <si>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</si>
  <si>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</si>
  <si>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</si>
  <si>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</si>
  <si>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</si>
  <si>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</si>
  <si>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</si>
  <si>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</si>
  <si>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</si>
  <si>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</si>
  <si>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</si>
  <si>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</si>
  <si>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</si>
  <si>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</si>
  <si>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</si>
  <si>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</si>
  <si>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</si>
  <si>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</si>
  <si>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</si>
  <si>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</si>
  <si>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</si>
  <si>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</si>
  <si>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</si>
  <si>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</si>
  <si>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</si>
  <si>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</si>
  <si>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</si>
  <si>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</si>
  <si>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</si>
  <si>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</si>
  <si>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</si>
  <si>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</si>
  <si>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</si>
  <si>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</si>
  <si>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</si>
  <si>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</si>
  <si>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</si>
  <si>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</si>
  <si>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</si>
  <si>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</si>
  <si>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</si>
  <si>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</si>
  <si>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</si>
  <si>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</si>
  <si>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</si>
  <si>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</si>
  <si>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</si>
  <si>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</si>
  <si>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</si>
  <si>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</si>
  <si>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</si>
  <si>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</si>
  <si>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</si>
  <si>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</si>
  <si>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</si>
  <si>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</si>
  <si>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</si>
  <si>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</si>
  <si>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</si>
  <si>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</si>
  <si>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</si>
  <si>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</si>
  <si>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</si>
  <si>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</si>
  <si>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</si>
  <si>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</si>
  <si>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</si>
  <si>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</si>
  <si>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</si>
  <si>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</si>
  <si>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</si>
  <si>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</si>
  <si>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</si>
  <si>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</si>
  <si>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</si>
  <si>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</si>
  <si>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</si>
  <si>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</si>
  <si>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</si>
  <si>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</si>
  <si>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</si>
  <si>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</si>
  <si>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</si>
  <si>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</si>
  <si>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</si>
  <si>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</si>
  <si>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</si>
  <si>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</si>
  <si>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</si>
  <si>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</si>
  <si>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</si>
  <si>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</si>
  <si>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</si>
  <si>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</si>
  <si>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</si>
  <si>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</si>
  <si>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</si>
  <si>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</si>
  <si>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</si>
  <si>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</si>
  <si>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</si>
  <si>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</si>
  <si>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</si>
  <si>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</si>
  <si>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</si>
  <si>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</si>
  <si>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</si>
  <si>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</si>
  <si>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</si>
  <si>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</si>
  <si>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</si>
  <si>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</si>
  <si>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</si>
  <si>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</si>
  <si>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</si>
  <si>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</si>
  <si>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</si>
  <si>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</si>
  <si>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</si>
  <si>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</si>
  <si>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</si>
  <si>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</si>
  <si>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</si>
  <si>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</si>
  <si>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</si>
  <si>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</si>
  <si>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</si>
  <si>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</si>
  <si>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</si>
  <si>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</si>
  <si>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</si>
  <si>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</si>
  <si>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</si>
  <si>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</si>
  <si>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</si>
  <si>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</si>
  <si>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</si>
  <si>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</si>
  <si>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</si>
  <si>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</si>
  <si>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</si>
  <si>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</si>
  <si>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</si>
  <si>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</si>
  <si>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</si>
  <si>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</si>
  <si>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</si>
  <si>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</si>
  <si>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</si>
  <si>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</si>
  <si>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</si>
  <si>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</si>
  <si>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</si>
  <si>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</si>
  <si>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</si>
  <si>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</si>
  <si>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</si>
  <si>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</si>
  <si>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</si>
  <si>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</si>
  <si>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</si>
  <si>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</si>
  <si>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</si>
  <si>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</si>
  <si>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</si>
  <si>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</si>
  <si>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</si>
  <si>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</si>
  <si>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</si>
  <si>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</si>
  <si>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</si>
  <si>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</si>
  <si>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</si>
  <si>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</si>
  <si>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</si>
  <si>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</si>
  <si>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</si>
  <si>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</si>
  <si>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</si>
  <si>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</si>
  <si>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</si>
  <si>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</si>
  <si>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</si>
  <si>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</si>
  <si>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</si>
  <si>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</si>
  <si>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</si>
  <si>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</si>
  <si>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</si>
  <si>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</si>
  <si>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</si>
  <si>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</si>
  <si>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</si>
  <si>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</si>
  <si>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</si>
  <si>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</si>
  <si>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</si>
  <si>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</si>
  <si>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</si>
  <si>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</si>
  <si>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</si>
  <si>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</si>
  <si>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</si>
  <si>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</si>
  <si>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</si>
  <si>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</si>
  <si>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</si>
  <si>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</si>
  <si>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</si>
  <si>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</si>
  <si>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</si>
  <si>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</si>
  <si>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</si>
  <si>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</si>
  <si>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</si>
  <si>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</si>
  <si>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</si>
  <si>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</si>
  <si>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</si>
  <si>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</si>
  <si>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</si>
  <si>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</si>
  <si>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</si>
  <si>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</si>
  <si>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</si>
  <si>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</si>
  <si>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</si>
  <si>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</si>
  <si>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</si>
  <si>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</si>
  <si>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</si>
  <si>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</si>
  <si>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</si>
  <si>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</si>
  <si>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</si>
  <si>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</si>
  <si>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</si>
  <si>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</si>
  <si>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</si>
  <si>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</si>
  <si>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</si>
  <si>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</si>
  <si>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</si>
  <si>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</si>
  <si>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</si>
  <si>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</si>
  <si>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</si>
  <si>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</si>
  <si>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</si>
  <si>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</si>
  <si>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</si>
  <si>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</si>
  <si>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</si>
  <si>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</si>
  <si>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</si>
  <si>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</si>
  <si>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</si>
  <si>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</si>
  <si>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</si>
  <si>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</si>
  <si>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</si>
  <si>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</si>
  <si>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</si>
  <si>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</si>
  <si>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</si>
  <si>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</si>
  <si>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</si>
  <si>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</si>
  <si>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</si>
  <si>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</si>
  <si>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</si>
  <si>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</si>
  <si>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</si>
  <si>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</si>
  <si>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</si>
  <si>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</si>
  <si>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</si>
  <si>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</si>
  <si>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</si>
  <si>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</si>
  <si>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</si>
  <si>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</si>
  <si>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</si>
  <si>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</si>
  <si>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</si>
  <si>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</si>
  <si>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</si>
  <si>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</si>
  <si>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</si>
  <si>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</si>
  <si>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</si>
  <si>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</si>
  <si>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</si>
  <si>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</si>
  <si>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</si>
  <si>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</si>
  <si>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</si>
  <si>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</si>
  <si>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</si>
  <si>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</si>
  <si>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</si>
  <si>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</si>
  <si>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</si>
  <si>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</si>
  <si>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</si>
  <si>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</si>
  <si>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</si>
  <si>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</si>
  <si>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</si>
  <si>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</si>
  <si>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</si>
  <si>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</si>
  <si>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</si>
  <si>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</si>
  <si>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</si>
  <si>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</si>
  <si>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</si>
  <si>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</si>
  <si>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</si>
  <si>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</si>
  <si>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</si>
  <si>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</si>
  <si>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</si>
  <si>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</si>
  <si>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</si>
  <si>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</si>
  <si>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</si>
  <si>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</si>
  <si>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</si>
  <si>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</si>
  <si>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</si>
  <si>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</si>
  <si>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</si>
  <si>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</si>
  <si>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</si>
  <si>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</si>
  <si>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</si>
  <si>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</si>
  <si>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</si>
  <si>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</si>
  <si>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</si>
  <si>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</si>
  <si>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</si>
  <si>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</si>
  <si>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</si>
  <si>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</si>
  <si>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</si>
  <si>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</si>
  <si>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</si>
  <si>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</si>
  <si>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</si>
  <si>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</si>
  <si>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</si>
  <si>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</si>
  <si>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</si>
  <si>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</si>
  <si>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</si>
  <si>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</si>
  <si>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</si>
  <si>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</si>
  <si>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</si>
  <si>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</si>
  <si>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</si>
  <si>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</si>
  <si>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</si>
  <si>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</si>
  <si>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</si>
  <si>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</si>
  <si>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</si>
  <si>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</si>
  <si>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</si>
  <si>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</si>
  <si>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</si>
  <si>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</si>
  <si>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</si>
  <si>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</si>
  <si>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</si>
  <si>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</si>
  <si>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</si>
  <si>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</si>
  <si>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</si>
  <si>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</si>
  <si>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</si>
  <si>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</si>
  <si>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</si>
  <si>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</si>
  <si>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</si>
  <si>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</si>
  <si>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</si>
  <si>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</si>
  <si>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</si>
  <si>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</si>
  <si>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</si>
  <si>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</si>
  <si>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</si>
  <si>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</si>
  <si>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</si>
  <si>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</si>
  <si>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</si>
  <si>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</si>
  <si>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</si>
  <si>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</si>
  <si>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</si>
  <si>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</si>
  <si>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</si>
  <si>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</si>
  <si>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</si>
  <si>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</si>
  <si>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</si>
  <si>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</si>
  <si>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</si>
  <si>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</si>
  <si>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</si>
  <si>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</si>
  <si>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</si>
  <si>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</si>
  <si>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</si>
  <si>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</si>
  <si>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</si>
  <si>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</si>
  <si>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</si>
  <si>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</si>
  <si>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</si>
  <si>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</si>
  <si>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</si>
  <si>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</si>
  <si>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</si>
  <si>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</si>
  <si>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</si>
  <si>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</si>
  <si>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</si>
  <si>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</si>
  <si>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</si>
  <si>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</si>
  <si>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</si>
  <si>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</si>
  <si>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</si>
  <si>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</si>
  <si>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</si>
  <si>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</si>
  <si>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</si>
  <si>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</si>
  <si>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</si>
  <si>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</si>
  <si>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</si>
  <si>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</si>
  <si>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</si>
  <si>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</si>
  <si>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</si>
  <si>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</si>
  <si>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</si>
  <si>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</si>
  <si>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</si>
  <si>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</si>
  <si>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</si>
  <si>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</si>
  <si>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</si>
  <si>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</si>
  <si>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</si>
  <si>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</si>
  <si>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</si>
  <si>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</si>
  <si>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</si>
  <si>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</si>
  <si>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</si>
  <si>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</si>
  <si>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</si>
  <si>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</si>
  <si>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</si>
  <si>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</si>
  <si>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</si>
  <si>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</si>
  <si>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</si>
  <si>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</si>
  <si>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</si>
  <si>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</si>
  <si>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</si>
  <si>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</si>
  <si>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</si>
  <si>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</si>
  <si>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</si>
  <si>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</si>
  <si>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</si>
  <si>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</si>
  <si>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</si>
  <si>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</si>
  <si>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</si>
  <si>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</si>
  <si>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</si>
  <si>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</si>
  <si>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</si>
  <si>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</si>
  <si>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</si>
  <si>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</si>
  <si>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</si>
  <si>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</si>
  <si>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</si>
  <si>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</si>
  <si>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</si>
  <si>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</si>
  <si>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</si>
  <si>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</si>
  <si>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</si>
  <si>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</si>
  <si>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</si>
  <si>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</si>
  <si>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</si>
  <si>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</si>
  <si>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</si>
  <si>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</si>
  <si>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</si>
  <si>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</si>
  <si>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</si>
  <si>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</si>
  <si>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</si>
  <si>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</si>
  <si>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</si>
  <si>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</si>
  <si>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</si>
  <si>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</si>
  <si>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</si>
  <si>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</si>
  <si>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</si>
  <si>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</si>
  <si>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</si>
  <si>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</si>
  <si>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</si>
  <si>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</si>
  <si>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</si>
  <si>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</si>
  <si>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</si>
  <si>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</si>
  <si>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</si>
  <si>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</si>
  <si>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</si>
  <si>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</si>
  <si>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</si>
  <si>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</si>
  <si>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</si>
  <si>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</si>
  <si>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</si>
  <si>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</si>
  <si>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</si>
  <si>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</si>
  <si>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</si>
  <si>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</si>
  <si>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</si>
  <si>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</si>
  <si>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</si>
  <si>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</si>
  <si>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</si>
  <si>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</si>
  <si>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</si>
  <si>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</si>
  <si>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</si>
  <si>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</si>
  <si>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</si>
  <si>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</si>
  <si>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</si>
  <si>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</si>
  <si>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</si>
  <si>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</si>
  <si>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</si>
  <si>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</si>
  <si>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</si>
  <si>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</si>
  <si>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</si>
  <si>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</si>
  <si>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</si>
  <si>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</si>
  <si>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</si>
  <si>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</si>
  <si>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</si>
  <si>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</si>
  <si>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</si>
  <si>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</si>
  <si>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</si>
  <si>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</si>
  <si>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</si>
  <si>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</si>
  <si>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</si>
  <si>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</si>
  <si>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</si>
  <si>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</si>
  <si>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</si>
  <si>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</si>
  <si>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</si>
  <si>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</si>
  <si>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</si>
  <si>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</si>
  <si>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</si>
  <si>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</si>
  <si>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</si>
  <si>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</si>
  <si>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</si>
  <si>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</si>
  <si>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</si>
  <si>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</si>
  <si>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</si>
  <si>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</si>
  <si>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</si>
  <si>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</si>
  <si>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</si>
  <si>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</si>
  <si>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</si>
  <si>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</si>
  <si>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</si>
  <si>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</si>
  <si>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</si>
  <si>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</si>
  <si>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</si>
  <si>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</si>
  <si>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</si>
  <si>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</si>
  <si>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</si>
  <si>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</si>
  <si>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</si>
  <si>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</si>
  <si>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</si>
  <si>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</si>
  <si>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</si>
  <si>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</si>
  <si>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</si>
  <si>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</si>
  <si>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</si>
  <si>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</si>
  <si>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</si>
  <si>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</si>
  <si>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</si>
  <si>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</si>
  <si>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</si>
  <si>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</si>
  <si>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</si>
  <si>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</si>
  <si>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</si>
  <si>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</si>
  <si>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</si>
  <si>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</si>
  <si>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</si>
  <si>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</si>
  <si>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</si>
  <si>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</si>
  <si>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</si>
  <si>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</si>
  <si>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</si>
  <si>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</si>
  <si>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</si>
  <si>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</si>
  <si>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</si>
  <si>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</si>
  <si>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</si>
  <si>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</si>
  <si>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</si>
  <si>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</si>
  <si>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</si>
  <si>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</si>
  <si>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</si>
  <si>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</si>
  <si>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</si>
  <si>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</si>
  <si>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</si>
  <si>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</si>
  <si>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</si>
  <si>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</si>
  <si>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</si>
  <si>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</si>
  <si>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</si>
  <si>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</si>
  <si>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</si>
  <si>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</si>
  <si>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</si>
  <si>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</si>
  <si>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</si>
  <si>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</si>
  <si>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</si>
  <si>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</si>
  <si>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</si>
  <si>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</si>
  <si>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</si>
  <si>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</si>
  <si>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</si>
  <si>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</si>
  <si>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</si>
  <si>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</si>
  <si>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</si>
  <si>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</si>
  <si>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</si>
  <si>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</si>
  <si>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</si>
  <si>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</si>
  <si>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</si>
  <si>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</si>
  <si>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</si>
  <si>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</si>
  <si>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</si>
  <si>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</si>
  <si>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</si>
  <si>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</si>
  <si>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</si>
  <si>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</si>
  <si>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</si>
  <si>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</si>
  <si>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</si>
  <si>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</si>
  <si>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</si>
  <si>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</si>
  <si>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</si>
  <si>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</si>
  <si>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</si>
  <si>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</si>
  <si>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</si>
  <si>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</si>
  <si>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</si>
  <si>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</si>
  <si>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</si>
  <si>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</si>
  <si>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</si>
  <si>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</si>
  <si>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</si>
  <si>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</si>
  <si>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</si>
  <si>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</si>
  <si>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</si>
  <si>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</si>
  <si>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</si>
  <si>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</si>
  <si>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</si>
  <si>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</si>
  <si>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</si>
  <si>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</si>
  <si>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</si>
  <si>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</si>
  <si>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</si>
  <si>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</si>
  <si>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</si>
  <si>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</si>
  <si>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</si>
  <si>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</si>
  <si>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</si>
  <si>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</si>
  <si>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</si>
  <si>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</si>
  <si>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</si>
  <si>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</si>
  <si>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</si>
  <si>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</si>
  <si>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</si>
  <si>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</si>
  <si>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</si>
  <si>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</si>
  <si>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</si>
  <si>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</si>
  <si>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</si>
  <si>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</si>
  <si>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</si>
  <si>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</si>
  <si>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</si>
  <si>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</si>
  <si>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</si>
  <si>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</si>
  <si>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</si>
  <si>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</si>
  <si>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</si>
  <si>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</si>
  <si>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</si>
  <si>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</si>
  <si>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</si>
  <si>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</si>
  <si>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</si>
  <si>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</si>
  <si>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</si>
  <si>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</si>
  <si>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</si>
  <si>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</si>
  <si>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</si>
  <si>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</si>
  <si>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</si>
  <si>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</si>
  <si>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</si>
  <si>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</si>
  <si>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</si>
  <si>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</si>
  <si>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</si>
  <si>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</si>
  <si>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</si>
  <si>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</si>
  <si>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</si>
  <si>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</si>
  <si>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</si>
  <si>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</si>
  <si>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</si>
  <si>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</si>
  <si>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</si>
  <si>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</si>
  <si>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</si>
  <si>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</si>
  <si>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</si>
  <si>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</si>
  <si>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</si>
  <si>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</si>
  <si>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</si>
  <si>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</si>
  <si>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</si>
  <si>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</si>
  <si>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</si>
  <si>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</si>
  <si>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</si>
  <si>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</si>
  <si>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</si>
  <si>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</si>
  <si>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</si>
  <si>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</si>
  <si>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</si>
  <si>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</si>
  <si>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</si>
  <si>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</si>
  <si>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</si>
  <si>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</si>
  <si>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</si>
  <si>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</si>
  <si>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</si>
  <si>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</si>
  <si>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</si>
  <si>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</si>
  <si>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</si>
  <si>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</si>
  <si>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</si>
  <si>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</si>
  <si>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</si>
  <si>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</si>
  <si>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</si>
  <si>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</si>
  <si>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</si>
  <si>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</si>
  <si>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</si>
  <si>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</si>
  <si>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</si>
  <si>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</si>
  <si>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</si>
  <si>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</si>
  <si>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</si>
  <si>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</si>
  <si>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</si>
  <si>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</si>
  <si>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</si>
  <si>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</si>
  <si>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</si>
  <si>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</si>
  <si>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</si>
  <si>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</si>
  <si>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</si>
  <si>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</si>
  <si>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</si>
  <si>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</si>
  <si>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</si>
  <si>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</si>
  <si>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</si>
  <si>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</si>
  <si>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</si>
  <si>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</si>
  <si>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</si>
  <si>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</si>
  <si>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</si>
  <si>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</si>
  <si>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</si>
  <si>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</si>
  <si>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</si>
  <si>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</si>
  <si>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</si>
  <si>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</si>
  <si>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</si>
  <si>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</si>
  <si>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</si>
  <si>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</si>
  <si>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</si>
  <si>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</si>
  <si>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</si>
  <si>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</si>
  <si>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</si>
  <si>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</si>
  <si>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</si>
  <si>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</si>
  <si>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</si>
  <si>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</si>
  <si>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</si>
  <si>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</si>
  <si>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</si>
  <si>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</si>
  <si>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</si>
  <si>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</si>
  <si>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</si>
  <si>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</si>
  <si>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</si>
  <si>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</si>
  <si>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</si>
  <si>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</si>
  <si>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</si>
  <si>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</si>
  <si>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</si>
  <si>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</si>
  <si>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</si>
  <si>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</si>
  <si>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</si>
  <si>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</si>
  <si>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</si>
  <si>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</si>
  <si>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</si>
  <si>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</si>
  <si>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</si>
  <si>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</si>
  <si>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</si>
  <si>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</si>
  <si>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</si>
  <si>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</si>
  <si>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</si>
  <si>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</si>
  <si>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</si>
  <si>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</si>
  <si>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</si>
  <si>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</si>
  <si>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</si>
  <si>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</si>
  <si>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</si>
  <si>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</si>
  <si>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</si>
  <si>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</si>
  <si>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</si>
  <si>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</si>
  <si>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</si>
  <si>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</si>
  <si>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</si>
  <si>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</si>
  <si>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</si>
  <si>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</si>
  <si>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</si>
  <si>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</si>
  <si>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</si>
  <si>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</si>
  <si>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</si>
  <si>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</si>
  <si>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</si>
  <si>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</si>
  <si>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</si>
  <si>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</si>
  <si>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</si>
  <si>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</si>
  <si>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</si>
  <si>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</si>
  <si>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</si>
  <si>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</si>
  <si>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</si>
  <si>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</si>
  <si>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</si>
  <si>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</si>
  <si>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</si>
  <si>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</si>
  <si>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</si>
  <si>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</si>
  <si>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</si>
  <si>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</si>
  <si>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</si>
  <si>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</si>
  <si>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</si>
  <si>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</si>
  <si>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</si>
  <si>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</si>
  <si>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</si>
  <si>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</si>
  <si>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</si>
  <si>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</si>
  <si>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</si>
  <si>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</si>
  <si>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</si>
  <si>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</si>
  <si>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</si>
  <si>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</si>
  <si>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</si>
  <si>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</si>
  <si>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</si>
  <si>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</si>
  <si>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</si>
  <si>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</si>
  <si>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</si>
  <si>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</si>
  <si>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</si>
  <si>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</si>
  <si>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</si>
  <si>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</si>
  <si>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</si>
  <si>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</si>
  <si>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</si>
  <si>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</si>
  <si>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</si>
  <si>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</si>
  <si>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</si>
  <si>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</si>
  <si>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</si>
  <si>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</si>
  <si>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</si>
  <si>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</si>
  <si>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</si>
  <si>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</si>
  <si>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</si>
  <si>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</si>
  <si>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</si>
  <si>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</si>
  <si>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</si>
  <si>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</si>
  <si>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</si>
  <si>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</si>
  <si>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</si>
  <si>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</si>
  <si>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</si>
  <si>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</si>
  <si>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</si>
  <si>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</si>
  <si>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</si>
  <si>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</si>
  <si>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</si>
  <si>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</si>
  <si>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</si>
  <si>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</si>
  <si>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</si>
  <si>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</si>
  <si>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</si>
  <si>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</si>
  <si>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</si>
  <si>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</si>
  <si>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</si>
  <si>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</si>
  <si>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</si>
  <si>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</si>
  <si>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</si>
  <si>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</si>
  <si>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</si>
  <si>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</si>
  <si>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</si>
  <si>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</si>
  <si>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</si>
  <si>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</si>
  <si>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</si>
  <si>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</si>
  <si>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</si>
  <si>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</si>
  <si>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</si>
  <si>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</si>
  <si>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</si>
  <si>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</si>
  <si>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</si>
  <si>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</si>
  <si>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</si>
  <si>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</si>
  <si>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</si>
  <si>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</si>
  <si>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</si>
  <si>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</si>
  <si>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</si>
  <si>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</si>
  <si>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</si>
  <si>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</si>
  <si>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</si>
  <si>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</si>
  <si>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</si>
  <si>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</si>
  <si>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</si>
  <si>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</si>
  <si>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</si>
  <si>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</si>
  <si>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</si>
  <si>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</si>
  <si>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</si>
  <si>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</si>
  <si>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</si>
  <si>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</si>
  <si>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</si>
  <si>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</si>
  <si>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</si>
  <si>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</si>
  <si>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</si>
  <si>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</si>
  <si>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</si>
  <si>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</si>
  <si>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</si>
  <si>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</si>
  <si>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</si>
  <si>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</si>
  <si>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</si>
  <si>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</si>
  <si>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</si>
  <si>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</si>
  <si>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</si>
  <si>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</si>
  <si>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</si>
  <si>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</si>
  <si>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</si>
  <si>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</si>
  <si>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</si>
  <si>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</si>
  <si>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</si>
  <si>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</si>
  <si>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</si>
  <si>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</si>
  <si>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</si>
  <si>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</si>
  <si>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</si>
  <si>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</si>
  <si>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</si>
  <si>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</si>
  <si>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</si>
  <si>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</si>
  <si>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</si>
  <si>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</si>
  <si>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</si>
  <si>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</si>
  <si>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</si>
  <si>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</si>
  <si>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</si>
  <si>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</si>
  <si>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</si>
  <si>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</si>
  <si>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</si>
  <si>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</si>
  <si>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</si>
  <si>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</si>
  <si>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</si>
  <si>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</si>
  <si>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</si>
  <si>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</si>
  <si>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</si>
  <si>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</si>
  <si>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</si>
  <si>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</si>
  <si>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</si>
  <si>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</si>
  <si>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</si>
  <si>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</si>
  <si>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</si>
  <si>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</si>
  <si>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</si>
  <si>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</si>
  <si>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</si>
  <si>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</si>
  <si>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</si>
  <si>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</si>
  <si>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</si>
  <si>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</si>
  <si>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</si>
  <si>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</si>
  <si>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</si>
  <si>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</si>
  <si>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</si>
  <si>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</si>
  <si>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</si>
  <si>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</si>
  <si>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</si>
  <si>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</si>
  <si>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</si>
  <si>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</si>
  <si>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</si>
  <si>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</si>
  <si>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</si>
  <si>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</si>
  <si>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</si>
  <si>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</si>
  <si>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</si>
  <si>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</si>
  <si>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</si>
  <si>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</si>
  <si>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</si>
  <si>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</si>
  <si>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</si>
  <si>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</si>
  <si>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</si>
  <si>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</si>
  <si>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</si>
  <si>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</si>
  <si>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</si>
  <si>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</si>
  <si>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</si>
  <si>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</si>
  <si>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</si>
  <si>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</si>
  <si>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</si>
  <si>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</si>
  <si>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</si>
  <si>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</si>
  <si>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</si>
  <si>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</si>
  <si>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</si>
  <si>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</si>
  <si>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</si>
  <si>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</si>
  <si>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</si>
  <si>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</si>
  <si>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</si>
  <si>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</si>
  <si>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</si>
  <si>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</si>
  <si>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</si>
  <si>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</si>
  <si>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</si>
  <si>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</si>
  <si>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</si>
  <si>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</si>
  <si>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</si>
  <si>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</si>
  <si>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</si>
  <si>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</si>
  <si>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</si>
  <si>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</si>
  <si>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</si>
  <si>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</si>
  <si>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</si>
  <si>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</si>
  <si>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</si>
  <si>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</si>
  <si>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</si>
  <si>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</si>
  <si>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</si>
  <si>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</si>
  <si>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</si>
  <si>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</si>
  <si>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</si>
  <si>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</si>
  <si>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</si>
  <si>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</si>
  <si>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</si>
  <si>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</si>
  <si>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</si>
  <si>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</si>
  <si>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</si>
  <si>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</si>
  <si>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</si>
  <si>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</si>
  <si>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</si>
  <si>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</si>
  <si>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</si>
  <si>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</si>
  <si>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</si>
  <si>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</si>
  <si>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</si>
  <si>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</si>
  <si>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</si>
  <si>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</si>
  <si>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</si>
  <si>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</si>
  <si>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</si>
  <si>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</si>
  <si>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</si>
  <si>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</si>
  <si>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</si>
  <si>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</si>
  <si>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</si>
  <si>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</si>
  <si>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</si>
  <si>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</si>
  <si>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</si>
  <si>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</si>
  <si>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</si>
  <si>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</si>
  <si>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</si>
  <si>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</si>
  <si>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</si>
  <si>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</si>
  <si>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</si>
  <si>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</si>
  <si>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</si>
  <si>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</si>
  <si>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</si>
  <si>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</si>
  <si>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</si>
  <si>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</si>
  <si>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</si>
  <si>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</si>
  <si>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</si>
  <si>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</si>
  <si>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</si>
  <si>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</si>
  <si>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</si>
  <si>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</si>
  <si>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</si>
  <si>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</si>
  <si>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</si>
  <si>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</si>
  <si>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</si>
  <si>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</si>
  <si>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</si>
  <si>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</si>
  <si>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</si>
  <si>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</si>
  <si>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</si>
  <si>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</si>
  <si>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</si>
  <si>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</si>
  <si>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</si>
  <si>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</si>
  <si>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</si>
  <si>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</si>
  <si>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</si>
  <si>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</si>
  <si>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</si>
  <si>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</si>
  <si>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</si>
  <si>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</si>
  <si>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</si>
  <si>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</si>
  <si>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</si>
  <si>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</si>
  <si>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</si>
  <si>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</si>
  <si>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</si>
  <si>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</si>
  <si>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</si>
  <si>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</si>
  <si>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</si>
  <si>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</si>
  <si>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</si>
  <si>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</si>
  <si>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</si>
  <si>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</si>
  <si>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</si>
  <si>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</si>
  <si>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</si>
  <si>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</si>
  <si>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</si>
  <si>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</si>
  <si>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</si>
  <si>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</si>
  <si>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</si>
  <si>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</si>
  <si>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</si>
  <si>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</si>
  <si>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</si>
  <si>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</si>
  <si>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</si>
  <si>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</si>
  <si>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</si>
  <si>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</si>
  <si>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</si>
  <si>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</si>
  <si>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</si>
  <si>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</si>
  <si>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</si>
  <si>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</si>
  <si>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</si>
  <si>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</si>
  <si>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</si>
  <si>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</si>
  <si>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</si>
  <si>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</si>
  <si>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</si>
  <si>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</si>
  <si>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</si>
  <si>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</si>
  <si>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</si>
  <si>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</si>
  <si>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</si>
  <si>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</si>
  <si>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</si>
  <si>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</si>
  <si>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</si>
  <si>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</si>
  <si>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</si>
  <si>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</si>
  <si>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</si>
  <si>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</si>
  <si>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</si>
  <si>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</si>
  <si>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</si>
  <si>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</si>
  <si>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</si>
  <si>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</si>
  <si>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</si>
  <si>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</si>
  <si>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</si>
  <si>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</si>
  <si>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</si>
  <si>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</si>
  <si>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</si>
  <si>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</si>
  <si>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</si>
  <si>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</si>
  <si>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</si>
  <si>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</si>
  <si>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</si>
  <si>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</si>
  <si>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</si>
  <si>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</si>
  <si>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</si>
  <si>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</si>
  <si>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</si>
  <si>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</si>
  <si>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</si>
  <si>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</si>
  <si>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</si>
  <si>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</si>
  <si>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</si>
  <si>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</si>
  <si>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</si>
  <si>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</si>
  <si>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</si>
  <si>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</si>
  <si>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</si>
  <si>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</si>
  <si>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</si>
  <si>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</si>
  <si>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</si>
  <si>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</si>
  <si>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</si>
  <si>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</si>
  <si>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</si>
  <si>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</si>
  <si>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</si>
  <si>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</si>
  <si>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</si>
  <si>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</si>
  <si>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</si>
  <si>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</si>
  <si>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</si>
  <si>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</si>
  <si>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</si>
  <si>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</si>
  <si>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</si>
  <si>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</si>
  <si>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</si>
  <si>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</si>
  <si>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</si>
  <si>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</si>
  <si>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</si>
  <si>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</si>
  <si>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</si>
  <si>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</si>
  <si>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</si>
  <si>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</si>
  <si>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</si>
  <si>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</si>
  <si>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</si>
  <si>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</si>
  <si>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</si>
  <si>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</si>
  <si>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</si>
  <si>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</si>
  <si>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</si>
  <si>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</si>
  <si>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</si>
  <si>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</si>
  <si>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</si>
  <si>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</si>
  <si>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</si>
  <si>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</si>
  <si>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</si>
  <si>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</si>
  <si>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</si>
  <si>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</si>
  <si>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</si>
  <si>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</si>
  <si>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</si>
  <si>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</si>
  <si>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</si>
  <si>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</si>
  <si>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</si>
  <si>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</si>
  <si>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</si>
  <si>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</si>
  <si>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</si>
  <si>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</si>
  <si>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</si>
  <si>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</si>
  <si>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</si>
  <si>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</si>
  <si>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</si>
  <si>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</si>
  <si>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</si>
  <si>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</si>
  <si>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</si>
  <si>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</si>
  <si>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</si>
  <si>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</si>
  <si>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</si>
  <si>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</si>
  <si>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</si>
  <si>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</si>
  <si>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</si>
  <si>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</si>
  <si>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</si>
  <si>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</si>
  <si>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</si>
  <si>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</si>
  <si>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</si>
  <si>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</si>
  <si>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</si>
  <si>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</si>
  <si>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</si>
  <si>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</si>
  <si>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</si>
  <si>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</si>
  <si>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</si>
  <si>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</si>
  <si>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</si>
  <si>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</si>
  <si>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</si>
  <si>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</si>
  <si>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</si>
  <si>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</si>
  <si>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</si>
  <si>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</si>
  <si>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</si>
  <si>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</si>
  <si>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</si>
  <si>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</si>
  <si>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</si>
  <si>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</si>
  <si>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</si>
  <si>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</si>
  <si>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</si>
  <si>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</si>
  <si>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</si>
  <si>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</si>
  <si>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</si>
  <si>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</si>
  <si>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</si>
  <si>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</si>
  <si>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</si>
  <si>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</si>
  <si>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</si>
  <si>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</si>
  <si>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</si>
  <si>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</si>
  <si>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</si>
  <si>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</si>
  <si>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</si>
  <si>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</si>
  <si>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</si>
  <si>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</si>
  <si>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</si>
  <si>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</si>
  <si>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</si>
  <si>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</si>
  <si>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</si>
  <si>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</si>
  <si>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</si>
  <si>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</si>
  <si>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</si>
  <si>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</si>
  <si>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</si>
  <si>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</si>
  <si>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</si>
  <si>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</si>
  <si>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</si>
  <si>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</si>
  <si>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</si>
  <si>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</si>
  <si>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</si>
  <si>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</si>
  <si>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</si>
  <si>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</si>
  <si>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</si>
  <si>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</si>
  <si>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</si>
  <si>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</si>
  <si>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</si>
  <si>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</si>
  <si>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</si>
  <si>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</si>
  <si>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</si>
  <si>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</si>
  <si>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</si>
  <si>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</si>
  <si>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</si>
  <si>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</si>
  <si>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</si>
  <si>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</si>
  <si>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</si>
  <si>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</si>
  <si>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</si>
  <si>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</si>
  <si>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</si>
  <si>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</si>
  <si>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</si>
  <si>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</si>
  <si>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</si>
  <si>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</si>
  <si>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</si>
  <si>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</si>
  <si>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</si>
  <si>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</si>
  <si>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</si>
  <si>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</si>
  <si>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</si>
  <si>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</si>
  <si>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</si>
  <si>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</si>
  <si>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</si>
  <si>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</si>
  <si>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</si>
  <si>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</si>
  <si>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</si>
  <si>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</si>
  <si>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</si>
  <si>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</si>
  <si>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</si>
  <si>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</si>
  <si>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</si>
  <si>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</si>
  <si>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</si>
  <si>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</si>
  <si>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</si>
  <si>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</si>
  <si>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</si>
  <si>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</si>
  <si>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</si>
  <si>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</si>
  <si>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</si>
  <si>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</si>
  <si>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</si>
  <si>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</si>
  <si>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</si>
  <si>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</si>
  <si>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</si>
  <si>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</si>
  <si>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</si>
  <si>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</si>
  <si>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</si>
  <si>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</si>
  <si>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</si>
  <si>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</si>
  <si>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</si>
  <si>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</si>
  <si>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</si>
  <si>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</si>
  <si>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</si>
  <si>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</si>
  <si>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</si>
  <si>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</si>
  <si>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</si>
  <si>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</si>
  <si>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</si>
  <si>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</si>
  <si>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</si>
  <si>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</si>
  <si>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</si>
  <si>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</si>
  <si>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</si>
  <si>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</si>
  <si>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</si>
  <si>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</si>
  <si>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</si>
  <si>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</si>
  <si>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</si>
  <si>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</si>
  <si>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</si>
  <si>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</si>
  <si>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</si>
  <si>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</si>
  <si>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</si>
  <si>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</si>
  <si>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</si>
  <si>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</si>
  <si>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</si>
  <si>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</si>
  <si>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</si>
  <si>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</si>
  <si>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</si>
  <si>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</si>
  <si>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</si>
  <si>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</si>
  <si>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</si>
  <si>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</si>
  <si>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</si>
  <si>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</si>
  <si>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</si>
  <si>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</si>
  <si>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</si>
  <si>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</si>
  <si>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</si>
  <si>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</si>
  <si>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</si>
  <si>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</si>
  <si>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</si>
  <si>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</si>
  <si>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</si>
  <si>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</si>
  <si>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</si>
  <si>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</si>
  <si>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</si>
  <si>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</si>
  <si>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</si>
  <si>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</si>
  <si>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</si>
  <si>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</si>
  <si>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</si>
  <si>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</si>
  <si>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</si>
  <si>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</si>
  <si>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</si>
  <si>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</si>
  <si>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</si>
  <si>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</si>
  <si>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</si>
  <si>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</si>
  <si>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</si>
  <si>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</si>
  <si>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</si>
  <si>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</si>
  <si>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</si>
  <si>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</si>
  <si>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</si>
  <si>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</si>
  <si>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</si>
  <si>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</si>
  <si>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</si>
  <si>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</si>
  <si>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</si>
  <si>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</si>
  <si>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</si>
  <si>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</si>
  <si>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</si>
  <si>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</si>
  <si>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</si>
  <si>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</si>
  <si>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</si>
  <si>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</si>
  <si>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</si>
  <si>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</si>
  <si>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</si>
  <si>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</si>
  <si>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</si>
  <si>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</si>
  <si>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</si>
  <si>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</si>
  <si>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</si>
  <si>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</si>
  <si>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</si>
  <si>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</si>
  <si>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</si>
  <si>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</si>
  <si>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</si>
  <si>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</si>
  <si>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</si>
  <si>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</si>
  <si>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</si>
  <si>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</si>
  <si>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</si>
  <si>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</si>
  <si>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</si>
  <si>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</si>
  <si>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</si>
  <si>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</si>
  <si>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</si>
  <si>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</si>
  <si>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</si>
  <si>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</si>
  <si>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</si>
  <si>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</si>
  <si>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</si>
  <si>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</si>
  <si>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</si>
  <si>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</si>
  <si>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</si>
  <si>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</si>
  <si>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</si>
  <si>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</si>
  <si>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</si>
  <si>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</si>
  <si>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</si>
  <si>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</si>
  <si>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</si>
  <si>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</si>
  <si>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</si>
  <si>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</si>
  <si>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</si>
  <si>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</si>
  <si>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</si>
  <si>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</si>
  <si>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</si>
  <si>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</si>
  <si>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</si>
  <si>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</si>
  <si>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</si>
  <si>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</si>
  <si>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</si>
  <si>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</si>
  <si>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</si>
  <si>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</si>
  <si>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</si>
  <si>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</si>
  <si>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</si>
  <si>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</si>
  <si>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</si>
  <si>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</si>
  <si>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</si>
  <si>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</si>
  <si>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</si>
  <si>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</si>
  <si>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</si>
  <si>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</si>
  <si>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</si>
  <si>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</si>
  <si>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</si>
  <si>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</si>
  <si>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</si>
  <si>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</si>
  <si>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</si>
  <si>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</si>
  <si>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</si>
  <si>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</si>
  <si>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</si>
  <si>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</si>
  <si>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</si>
  <si>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</si>
  <si>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</si>
  <si>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</si>
  <si>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</si>
  <si>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</si>
  <si>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</si>
  <si>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</si>
  <si>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</si>
  <si>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</si>
  <si>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</si>
  <si>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</si>
  <si>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</si>
  <si>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</si>
  <si>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</si>
  <si>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</si>
  <si>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</si>
  <si>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</si>
  <si>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</si>
  <si>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</si>
  <si>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</si>
  <si>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</si>
  <si>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</si>
  <si>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</si>
  <si>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</si>
  <si>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</si>
  <si>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</si>
  <si>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</si>
  <si>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</si>
  <si>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</si>
  <si>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</si>
  <si>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</si>
  <si>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</si>
  <si>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</si>
  <si>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</si>
  <si>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</si>
  <si>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</si>
  <si>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</si>
  <si>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</si>
  <si>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</si>
  <si>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</si>
  <si>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</si>
  <si>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</si>
  <si>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</si>
  <si>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</si>
  <si>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</si>
  <si>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</si>
  <si>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</si>
  <si>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</si>
  <si>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</si>
  <si>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</si>
  <si>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</si>
  <si>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</si>
  <si>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</si>
  <si>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</si>
  <si>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</si>
  <si>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</si>
  <si>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</si>
  <si>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</si>
  <si>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</si>
  <si>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</si>
  <si>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</si>
  <si>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</si>
  <si>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</si>
  <si>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</si>
  <si>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</si>
  <si>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</si>
  <si>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</si>
  <si>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</si>
  <si>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</si>
  <si>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</si>
  <si>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</si>
  <si>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</si>
  <si>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</si>
  <si>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</si>
  <si>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</si>
  <si>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</si>
  <si>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</si>
  <si>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</si>
  <si>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</si>
  <si>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</si>
  <si>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</si>
  <si>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</si>
  <si>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</si>
  <si>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</si>
  <si>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</si>
  <si>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</si>
  <si>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</si>
  <si>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</si>
  <si>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</si>
  <si>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</si>
  <si>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</si>
  <si>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</si>
  <si>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</si>
  <si>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</si>
  <si>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</si>
  <si>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</si>
  <si>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</si>
  <si>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</si>
  <si>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</si>
  <si>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</si>
  <si>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</si>
  <si>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</si>
  <si>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</si>
  <si>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</si>
  <si>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</si>
  <si>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</si>
  <si>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</si>
  <si>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</si>
  <si>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</si>
  <si>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</si>
  <si>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</si>
  <si>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</si>
  <si>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</si>
  <si>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</si>
  <si>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</si>
  <si>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</si>
  <si>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</si>
  <si>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</si>
  <si>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</si>
  <si>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</si>
  <si>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</si>
  <si>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</si>
  <si>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</si>
  <si>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</si>
  <si>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</si>
  <si>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</si>
  <si>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</si>
  <si>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</si>
  <si>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</si>
  <si>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</si>
  <si>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</si>
  <si>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</si>
  <si>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</si>
  <si>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</si>
  <si>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</si>
  <si>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</si>
  <si>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</si>
  <si>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</si>
  <si>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</si>
  <si>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</si>
  <si>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</si>
  <si>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</si>
  <si>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</si>
  <si>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</si>
  <si>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</si>
  <si>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</si>
  <si>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</si>
  <si>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</si>
  <si>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</si>
  <si>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</si>
  <si>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</si>
  <si>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</si>
  <si>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</si>
  <si>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</si>
  <si>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</si>
  <si>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</si>
  <si>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</si>
  <si>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</si>
  <si>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</si>
  <si>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</si>
  <si>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</si>
  <si>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</si>
  <si>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</si>
  <si>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</si>
  <si>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</si>
  <si>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</si>
  <si>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</si>
  <si>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</si>
  <si>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</si>
  <si>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</si>
  <si>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</si>
  <si>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</si>
  <si>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</si>
  <si>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</si>
  <si>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</si>
  <si>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</si>
  <si>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</si>
  <si>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</si>
  <si>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</si>
  <si>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</si>
  <si>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</si>
  <si>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</si>
  <si>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</si>
  <si>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</si>
  <si>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</si>
  <si>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</si>
  <si>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</si>
  <si>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</si>
  <si>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</si>
  <si>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</si>
  <si>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</si>
  <si>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</si>
  <si>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</si>
  <si>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</si>
  <si>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</si>
  <si>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</si>
  <si>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</si>
  <si>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</si>
  <si>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</si>
  <si>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</si>
  <si>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</si>
  <si>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</si>
  <si>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</si>
  <si>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</si>
  <si>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</si>
  <si>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</si>
  <si>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</si>
  <si>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</si>
  <si>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</si>
  <si>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</si>
  <si>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</si>
  <si>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</si>
  <si>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</si>
  <si>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</si>
  <si>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</si>
  <si>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</si>
  <si>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</si>
  <si>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</si>
  <si>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</si>
  <si>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</si>
  <si>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</si>
  <si>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</si>
  <si>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</si>
  <si>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</si>
  <si>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</si>
  <si>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</si>
  <si>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</si>
  <si>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</si>
  <si>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</si>
  <si>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</si>
  <si>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</si>
  <si>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</si>
  <si>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</si>
  <si>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</si>
  <si>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</si>
  <si>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</si>
  <si>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</si>
  <si>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</si>
  <si>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</si>
  <si>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</si>
  <si>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</si>
  <si>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</si>
  <si>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</si>
  <si>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</si>
  <si>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</si>
  <si>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</si>
  <si>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</si>
  <si>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</si>
  <si>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</si>
  <si>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</si>
  <si>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</si>
  <si>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</si>
  <si>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</si>
  <si>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</si>
  <si>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</si>
  <si>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</si>
  <si>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</si>
  <si>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</si>
  <si>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</si>
  <si>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</si>
  <si>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</si>
  <si>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</si>
  <si>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</si>
  <si>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</si>
  <si>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</si>
  <si>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</si>
  <si>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</si>
  <si>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</si>
  <si>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</si>
  <si>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</si>
  <si>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</si>
  <si>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</si>
  <si>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</si>
  <si>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</si>
  <si>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</si>
  <si>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</si>
  <si>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</si>
  <si>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</si>
  <si>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</si>
  <si>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</si>
  <si>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</si>
  <si>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</si>
  <si>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</si>
  <si>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</si>
  <si>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</si>
  <si>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</si>
  <si>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</si>
  <si>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</si>
  <si>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</si>
  <si>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</si>
  <si>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</si>
  <si>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</si>
  <si>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</si>
  <si>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</si>
  <si>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</si>
  <si>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</si>
  <si>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</si>
  <si>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</si>
  <si>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</si>
  <si>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</si>
  <si>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</si>
  <si>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</si>
  <si>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</si>
  <si>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</si>
  <si>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</si>
  <si>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</si>
  <si>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</si>
  <si>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</si>
  <si>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</si>
  <si>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</si>
  <si>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</si>
  <si>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</si>
  <si>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</si>
  <si>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</si>
  <si>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</si>
  <si>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</si>
  <si>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</si>
  <si>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</si>
  <si>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</si>
  <si>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</si>
  <si>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</si>
  <si>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</si>
  <si>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</si>
  <si>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</si>
  <si>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</si>
  <si>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</si>
  <si>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</si>
  <si>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</si>
  <si>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</si>
  <si>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</si>
  <si>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</si>
  <si>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</si>
  <si>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</si>
  <si>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</si>
  <si>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</si>
  <si>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</si>
  <si>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</si>
  <si>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</si>
  <si>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</si>
  <si>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</si>
  <si>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</si>
  <si>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</si>
  <si>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</si>
  <si>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</si>
  <si>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</si>
  <si>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</si>
  <si>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</si>
  <si>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</si>
  <si>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</si>
  <si>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</si>
  <si>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</si>
  <si>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</si>
  <si>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</si>
  <si>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</si>
  <si>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</si>
  <si>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</si>
  <si>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</si>
  <si>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</si>
  <si>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</si>
  <si>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</si>
  <si>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</si>
  <si>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</si>
  <si>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</si>
  <si>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</si>
  <si>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</si>
  <si>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</si>
  <si>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</si>
  <si>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</si>
  <si>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</si>
  <si>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</si>
  <si>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</si>
  <si>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</si>
  <si>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</si>
  <si>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</si>
  <si>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</si>
  <si>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</si>
  <si>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</si>
  <si>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</si>
  <si>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</si>
  <si>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</si>
  <si>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</si>
  <si>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</si>
  <si>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</si>
  <si>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</si>
  <si>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</si>
  <si>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</si>
  <si>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</si>
  <si>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</si>
  <si>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</si>
  <si>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</si>
  <si>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</si>
  <si>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</si>
  <si>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</si>
  <si>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</si>
  <si>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</si>
  <si>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</si>
  <si>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</si>
  <si>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</si>
  <si>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</si>
  <si>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</si>
  <si>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</si>
  <si>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</si>
  <si>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</si>
  <si>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</si>
  <si>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</si>
  <si>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</si>
  <si>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</si>
  <si>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</si>
  <si>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</si>
  <si>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</si>
  <si>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</si>
  <si>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</si>
  <si>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</si>
  <si>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</si>
  <si>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</si>
  <si>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</si>
  <si>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</si>
  <si>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</si>
  <si>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</si>
  <si>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</si>
  <si>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</si>
  <si>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</si>
  <si>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</si>
  <si>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</si>
  <si>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</si>
  <si>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</si>
  <si>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</si>
  <si>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</si>
  <si>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</si>
  <si>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</si>
  <si>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</si>
  <si>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</si>
  <si>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</si>
  <si>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</si>
  <si>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</si>
  <si>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</si>
  <si>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</si>
  <si>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</si>
  <si>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</si>
  <si>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</si>
  <si>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</si>
  <si>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</si>
  <si>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</si>
  <si>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</si>
  <si>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</si>
  <si>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</si>
  <si>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</si>
  <si>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</si>
  <si>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</si>
  <si>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</si>
  <si>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</si>
  <si>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</si>
  <si>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</si>
  <si>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</si>
  <si>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</si>
  <si>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</si>
  <si>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</si>
  <si>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</si>
  <si>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</si>
  <si>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</si>
  <si>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</si>
  <si>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</si>
  <si>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</si>
  <si>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</si>
  <si>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</si>
  <si>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</si>
  <si>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</si>
  <si>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</si>
  <si>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</si>
  <si>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</si>
  <si>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</si>
  <si>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</si>
  <si>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</si>
  <si>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</si>
  <si>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</si>
  <si>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</si>
  <si>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</si>
  <si>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</si>
  <si>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</si>
  <si>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</si>
  <si>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</si>
  <si>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</si>
  <si>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</si>
  <si>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</si>
  <si>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</si>
  <si>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</si>
  <si>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</si>
  <si>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</si>
  <si>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</si>
  <si>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</si>
  <si>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</si>
  <si>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</si>
  <si>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</si>
  <si>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</si>
  <si>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</si>
  <si>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</si>
  <si>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</si>
  <si>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</si>
  <si>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</si>
  <si>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</si>
  <si>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</si>
  <si>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</si>
  <si>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</si>
  <si>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</si>
  <si>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</si>
  <si>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</si>
  <si>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</si>
  <si>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</si>
  <si>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</si>
  <si>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</si>
  <si>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</si>
  <si>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</si>
  <si>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</si>
  <si>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</si>
  <si>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</si>
  <si>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</si>
  <si>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</si>
  <si>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</si>
  <si>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</si>
  <si>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</si>
  <si>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</si>
  <si>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</si>
  <si>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</si>
  <si>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</si>
  <si>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</si>
  <si>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</si>
  <si>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</si>
  <si>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</si>
  <si>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</si>
  <si>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</si>
  <si>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</si>
  <si>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</si>
  <si>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</si>
  <si>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</si>
  <si>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</si>
  <si>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</si>
  <si>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</si>
  <si>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</si>
  <si>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</si>
  <si>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</si>
  <si>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</si>
  <si>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</si>
  <si>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</si>
  <si>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</si>
  <si>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</si>
  <si>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</si>
  <si>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</si>
  <si>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</si>
  <si>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</si>
  <si>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</si>
  <si>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</si>
  <si>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</si>
  <si>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</si>
  <si>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</si>
  <si>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</si>
  <si>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</si>
  <si>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</si>
  <si>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</si>
  <si>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</si>
  <si>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</si>
  <si>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</si>
  <si>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</si>
  <si>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</si>
  <si>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</si>
  <si>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</si>
  <si>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</si>
  <si>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</si>
  <si>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</si>
  <si>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</si>
  <si>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</si>
  <si>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</si>
  <si>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</si>
  <si>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</si>
  <si>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</si>
  <si>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</si>
  <si>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</si>
  <si>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</si>
  <si>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</si>
  <si>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</si>
  <si>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</si>
  <si>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</si>
  <si>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</si>
  <si>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</si>
  <si>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</si>
  <si>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</si>
  <si>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</si>
  <si>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</si>
  <si>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</si>
  <si>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</si>
  <si>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</si>
  <si>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</si>
  <si>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</si>
  <si>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</si>
  <si>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</si>
  <si>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</si>
  <si>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</si>
  <si>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</si>
  <si>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</si>
  <si>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</si>
  <si>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</si>
  <si>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</si>
  <si>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</si>
  <si>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</si>
  <si>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</si>
  <si>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</si>
  <si>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</si>
  <si>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</si>
  <si>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</si>
  <si>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</si>
  <si>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</si>
  <si>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</si>
  <si>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</si>
  <si>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</si>
  <si>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</si>
  <si>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</si>
  <si>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</si>
  <si>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</si>
  <si>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</si>
  <si>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</si>
  <si>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</si>
  <si>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</si>
  <si>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</si>
  <si>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</si>
  <si>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</si>
  <si>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</si>
  <si>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</si>
  <si>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</si>
  <si>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</si>
  <si>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</si>
  <si>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</si>
  <si>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</si>
  <si>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</si>
  <si>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</si>
  <si>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</si>
  <si>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</si>
  <si>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</si>
  <si>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</si>
  <si>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</si>
  <si>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</si>
  <si>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</si>
  <si>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</si>
  <si>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</si>
  <si>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</si>
  <si>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</si>
  <si>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</si>
  <si>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</si>
  <si>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</si>
  <si>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</si>
  <si>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</si>
  <si>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</si>
  <si>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</si>
  <si>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</si>
  <si>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</si>
  <si>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</si>
  <si>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</si>
  <si>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</si>
  <si>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</si>
  <si>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</si>
  <si>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</si>
  <si>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</si>
  <si>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</si>
  <si>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</si>
  <si>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</si>
  <si>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</si>
  <si>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</si>
  <si>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</si>
  <si>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</si>
  <si>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</si>
  <si>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</si>
  <si>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</si>
  <si>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</si>
  <si>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</si>
  <si>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</si>
  <si>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</si>
  <si>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</si>
  <si>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</si>
  <si>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</si>
  <si>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</si>
  <si>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</si>
  <si>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</si>
  <si>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</si>
  <si>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</si>
  <si>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</si>
  <si>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</si>
  <si>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</si>
  <si>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</si>
  <si>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</si>
  <si>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</si>
  <si>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</si>
  <si>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</si>
  <si>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</si>
  <si>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</si>
  <si>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</si>
  <si>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</si>
  <si>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</si>
  <si>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</si>
  <si>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</si>
  <si>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</si>
  <si>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</si>
  <si>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</si>
  <si>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</si>
  <si>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</si>
  <si>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</si>
  <si>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</si>
  <si>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</si>
  <si>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</si>
  <si>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</si>
  <si>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</si>
  <si>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</si>
  <si>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</si>
  <si>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</si>
  <si>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</si>
  <si>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</si>
  <si>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</si>
  <si>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</si>
  <si>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</si>
  <si>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</si>
  <si>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</si>
  <si>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</si>
  <si>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</si>
  <si>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</si>
  <si>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</si>
  <si>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</si>
  <si>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</si>
  <si>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</si>
  <si>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</si>
  <si>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</si>
  <si>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</si>
  <si>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</si>
  <si>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</si>
  <si>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</si>
  <si>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</si>
  <si>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</si>
  <si>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</si>
  <si>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</si>
  <si>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</si>
  <si>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</si>
  <si>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</si>
  <si>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</si>
  <si>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</si>
  <si>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</si>
  <si>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</si>
  <si>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</si>
  <si>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</si>
  <si>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</si>
  <si>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</si>
  <si>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</si>
  <si>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</si>
  <si>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</si>
  <si>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</si>
  <si>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</si>
  <si>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</si>
  <si>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</si>
  <si>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</si>
  <si>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</si>
  <si>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</si>
  <si>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</si>
  <si>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</si>
  <si>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</si>
  <si>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</si>
  <si>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</si>
  <si>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</si>
  <si>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</si>
  <si>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</si>
  <si>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</si>
  <si>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</si>
  <si>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</si>
  <si>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</si>
  <si>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</si>
  <si>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</si>
  <si>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</si>
  <si>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</si>
  <si>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</si>
  <si>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</si>
  <si>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</si>
  <si>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</si>
  <si>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</si>
  <si>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</si>
  <si>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</si>
  <si>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</si>
  <si>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</si>
  <si>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</si>
  <si>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</si>
  <si>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</si>
  <si>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</si>
  <si>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</si>
  <si>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</si>
  <si>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</si>
  <si>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</si>
  <si>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</si>
  <si>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</si>
  <si>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</si>
  <si>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</si>
  <si>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</si>
  <si>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</si>
  <si>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</si>
  <si>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</si>
  <si>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</si>
  <si>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</si>
  <si>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</si>
  <si>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</si>
  <si>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</si>
  <si>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</si>
  <si>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</si>
  <si>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</si>
  <si>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</si>
  <si>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</si>
  <si>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</si>
  <si>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</si>
  <si>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</si>
  <si>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</si>
  <si>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</si>
  <si>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</si>
  <si>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</si>
  <si>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</si>
  <si>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</si>
  <si>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</si>
  <si>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</si>
  <si>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</si>
  <si>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</si>
  <si>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</si>
  <si>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</si>
  <si>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</si>
  <si>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</si>
  <si>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</si>
  <si>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</si>
  <si>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</si>
  <si>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</si>
  <si>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</si>
  <si>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</si>
  <si>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</si>
  <si>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</si>
  <si>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</si>
  <si>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</si>
  <si>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</si>
  <si>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</si>
  <si>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</si>
  <si>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</si>
  <si>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</si>
  <si>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</si>
  <si>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</si>
  <si>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</si>
  <si>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</si>
  <si>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</si>
  <si>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</si>
  <si>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</si>
  <si>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</si>
  <si>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</si>
  <si>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</si>
  <si>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</si>
  <si>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</si>
  <si>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</si>
  <si>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</si>
  <si>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</si>
  <si>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</si>
  <si>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</si>
  <si>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</si>
  <si>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</si>
  <si>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</si>
  <si>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</si>
  <si>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</si>
  <si>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</si>
  <si>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</si>
  <si>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</si>
  <si>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</si>
  <si>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</si>
  <si>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</si>
  <si>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</si>
  <si>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</si>
  <si>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</si>
  <si>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</si>
  <si>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</si>
  <si>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</si>
  <si>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</si>
  <si>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</si>
  <si>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</si>
  <si>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</si>
  <si>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</si>
  <si>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</si>
  <si>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</si>
  <si>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</si>
  <si>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</si>
  <si>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</si>
  <si>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</si>
  <si>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</si>
  <si>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</si>
  <si>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</si>
  <si>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</si>
  <si>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</si>
  <si>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</si>
  <si>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</si>
  <si>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</si>
  <si>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</si>
  <si>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</si>
  <si>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</si>
  <si>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</si>
  <si>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</si>
  <si>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</si>
  <si>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</si>
  <si>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</si>
  <si>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</si>
  <si>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</si>
  <si>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</si>
  <si>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</si>
  <si>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</si>
  <si>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</si>
  <si>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</si>
  <si>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</si>
  <si>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</si>
  <si>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</si>
  <si>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</si>
  <si>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</si>
  <si>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</si>
  <si>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</si>
  <si>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</si>
  <si>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</si>
  <si>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</si>
  <si>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</si>
  <si>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</si>
  <si>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</si>
  <si>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</si>
  <si>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</si>
  <si>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</si>
  <si>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</si>
  <si>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</si>
  <si>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</si>
  <si>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</si>
  <si>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</si>
  <si>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</si>
  <si>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</si>
  <si>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</si>
  <si>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</si>
  <si>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</si>
  <si>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</si>
  <si>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</si>
  <si>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</si>
  <si>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</si>
  <si>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</si>
  <si>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</si>
  <si>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</si>
  <si>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</si>
  <si>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</si>
  <si>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</si>
  <si>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</si>
  <si>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</si>
  <si>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</si>
  <si>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</si>
  <si>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</si>
  <si>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</si>
  <si>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</si>
  <si>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</si>
  <si>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</si>
  <si>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</si>
  <si>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</si>
  <si>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</si>
  <si>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</si>
  <si>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</si>
  <si>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</si>
  <si>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</si>
  <si>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</si>
  <si>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</si>
  <si>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</si>
  <si>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</si>
  <si>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</si>
  <si>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</si>
  <si>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</si>
  <si>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</si>
  <si>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</si>
  <si>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</si>
  <si>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</si>
  <si>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</si>
  <si>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</si>
  <si>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</si>
  <si>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</si>
  <si>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</si>
  <si>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</si>
  <si>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</si>
  <si>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</si>
  <si>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</si>
  <si>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</si>
  <si>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</si>
  <si>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</si>
  <si>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</si>
  <si>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</si>
  <si>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</si>
  <si>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</si>
  <si>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</si>
  <si>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</si>
  <si>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</si>
  <si>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</si>
  <si>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</si>
  <si>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</si>
  <si>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</si>
  <si>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</si>
  <si>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</si>
  <si>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</si>
  <si>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</si>
  <si>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</si>
  <si>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</si>
  <si>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</si>
  <si>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</si>
  <si>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</si>
  <si>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</si>
  <si>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</si>
  <si>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</si>
  <si>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</si>
  <si>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</si>
  <si>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</si>
  <si>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</si>
  <si>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</si>
  <si>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</si>
  <si>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</si>
  <si>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</si>
  <si>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</si>
  <si>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</si>
  <si>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</si>
  <si>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</si>
  <si>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</si>
  <si>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</si>
  <si>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</si>
  <si>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</si>
  <si>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</si>
  <si>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</si>
  <si>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</si>
  <si>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</si>
  <si>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</si>
  <si>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</si>
  <si>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</si>
  <si>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</si>
  <si>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</si>
  <si>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</si>
  <si>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</si>
  <si>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</si>
  <si>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</si>
  <si>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</si>
  <si>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</si>
  <si>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</si>
  <si>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</si>
  <si>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</si>
  <si>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</si>
  <si>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</si>
  <si>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</si>
  <si>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</si>
  <si>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</si>
  <si>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</si>
  <si>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</si>
  <si>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</si>
  <si>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</si>
  <si>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</si>
  <si>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</si>
  <si>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</si>
  <si>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</si>
  <si>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</si>
  <si>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</si>
  <si>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</si>
  <si>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</si>
  <si>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</si>
  <si>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</si>
  <si>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</si>
  <si>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</si>
  <si>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</si>
  <si>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</si>
  <si>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</si>
  <si>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</si>
  <si>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</si>
  <si>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</si>
  <si>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</si>
  <si>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</si>
  <si>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</si>
  <si>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</si>
  <si>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</si>
  <si>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</si>
  <si>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</si>
  <si>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</si>
  <si>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</si>
  <si>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</si>
  <si>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</si>
  <si>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</si>
  <si>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</si>
  <si>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</si>
  <si>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</si>
  <si>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</si>
  <si>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</si>
  <si>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</si>
  <si>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</si>
  <si>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</si>
  <si>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</si>
  <si>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</si>
  <si>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</si>
  <si>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</si>
  <si>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</si>
  <si>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</si>
  <si>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</si>
  <si>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</si>
  <si>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</si>
  <si>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</si>
  <si>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</si>
  <si>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</si>
  <si>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</si>
  <si>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</si>
  <si>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</si>
  <si>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</si>
  <si>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</si>
  <si>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</si>
  <si>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</si>
  <si>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</si>
  <si>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</si>
  <si>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</si>
  <si>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</si>
  <si>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</si>
  <si>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</si>
  <si>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</si>
  <si>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</si>
  <si>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</si>
  <si>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</si>
  <si>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</si>
  <si>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</si>
  <si>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</si>
  <si>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</si>
  <si>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</si>
  <si>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</si>
  <si>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</si>
  <si>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</si>
  <si>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</si>
  <si>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</si>
  <si>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</si>
  <si>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</si>
  <si>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</si>
  <si>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</si>
  <si>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</si>
  <si>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</si>
  <si>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</si>
  <si>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</si>
  <si>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</si>
  <si>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</si>
  <si>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</si>
  <si>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</si>
  <si>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</si>
  <si>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</si>
  <si>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</si>
  <si>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</si>
  <si>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</si>
  <si>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</si>
  <si>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</si>
  <si>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</si>
  <si>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</si>
  <si>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</si>
  <si>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</si>
  <si>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</si>
  <si>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</si>
  <si>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</si>
  <si>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</si>
  <si>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</si>
  <si>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</si>
  <si>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</si>
  <si>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</si>
  <si>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</si>
  <si>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</si>
  <si>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</si>
  <si>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</si>
  <si>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</si>
  <si>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</si>
  <si>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</si>
  <si>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</si>
  <si>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</si>
  <si>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</si>
  <si>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</si>
  <si>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</si>
  <si>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</si>
  <si>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</si>
  <si>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</si>
  <si>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</si>
  <si>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</si>
  <si>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</si>
  <si>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</si>
  <si>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</si>
  <si>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</si>
  <si>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</si>
  <si>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</si>
  <si>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</si>
  <si>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</si>
  <si>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</si>
  <si>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</si>
  <si>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</si>
  <si>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</si>
  <si>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</si>
  <si>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</si>
  <si>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</si>
  <si>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</si>
  <si>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</si>
  <si>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</si>
  <si>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</si>
  <si>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</si>
  <si>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</si>
  <si>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</si>
  <si>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</si>
  <si>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</si>
  <si>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</si>
  <si>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</si>
  <si>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</si>
  <si>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</si>
  <si>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</si>
  <si>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</si>
  <si>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</si>
  <si>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</si>
  <si>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</si>
  <si>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</si>
  <si>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</si>
  <si>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</si>
  <si>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</si>
  <si>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</si>
  <si>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</si>
  <si>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</si>
  <si>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</si>
  <si>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</si>
  <si>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</si>
  <si>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</si>
  <si>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</si>
  <si>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</si>
  <si>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</si>
  <si>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</si>
  <si>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</si>
  <si>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</si>
  <si>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</si>
  <si>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</si>
  <si>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</si>
  <si>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</si>
  <si>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</si>
  <si>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</si>
  <si>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</si>
  <si>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</si>
  <si>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</si>
  <si>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</si>
  <si>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</si>
  <si>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</si>
  <si>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</si>
  <si>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</si>
  <si>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</si>
  <si>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</si>
  <si>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</si>
  <si>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</si>
  <si>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</si>
  <si>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</si>
  <si>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</si>
  <si>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</si>
  <si>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</si>
  <si>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</si>
  <si>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</si>
  <si>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</si>
  <si>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</si>
  <si>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</si>
  <si>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</si>
  <si>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</si>
  <si>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</si>
  <si>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</si>
  <si>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</si>
  <si>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</si>
  <si>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</si>
  <si>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</si>
  <si>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</si>
  <si>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</si>
  <si>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</si>
  <si>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</si>
  <si>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</si>
  <si>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</si>
  <si>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</si>
  <si>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</si>
  <si>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</si>
  <si>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</si>
  <si>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</si>
  <si>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</si>
  <si>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</si>
  <si>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</si>
  <si>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</si>
  <si>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</si>
  <si>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</si>
  <si>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</si>
  <si>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</si>
  <si>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</si>
  <si>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</si>
  <si>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</si>
  <si>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</si>
  <si>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</si>
  <si>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</si>
  <si>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</si>
  <si>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</si>
  <si>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</si>
  <si>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</si>
  <si>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</si>
  <si>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</si>
  <si>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</si>
  <si>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</si>
  <si>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</si>
  <si>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</si>
  <si>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</si>
  <si>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</si>
  <si>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</si>
  <si>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</si>
  <si>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</si>
  <si>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</si>
  <si>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</si>
  <si>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</si>
  <si>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</si>
  <si>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</si>
  <si>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</si>
  <si>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</si>
  <si>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</si>
  <si>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</si>
  <si>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</si>
  <si>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</si>
  <si>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</si>
  <si>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</si>
  <si>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</si>
  <si>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</si>
  <si>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</si>
  <si>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</si>
  <si>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</si>
  <si>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</si>
  <si>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</si>
  <si>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</si>
  <si>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</si>
  <si>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</si>
  <si>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</si>
  <si>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</si>
  <si>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</si>
  <si>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</si>
  <si>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</si>
  <si>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</si>
  <si>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</si>
  <si>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</si>
  <si>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</si>
  <si>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</si>
  <si>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</si>
  <si>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</si>
  <si>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</si>
  <si>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</si>
  <si>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</si>
  <si>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</si>
  <si>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</si>
  <si>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</si>
  <si>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</si>
  <si>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</si>
  <si>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</si>
  <si>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</si>
  <si>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</si>
  <si>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</si>
  <si>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</si>
  <si>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</si>
  <si>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</si>
  <si>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</si>
  <si>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</si>
  <si>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</si>
  <si>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</si>
  <si>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</si>
  <si>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</si>
  <si>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</si>
  <si>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</si>
  <si>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</si>
  <si>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</si>
  <si>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</si>
  <si>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</si>
  <si>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</si>
  <si>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</si>
  <si>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</si>
  <si>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</si>
  <si>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</si>
  <si>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</si>
  <si>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</si>
  <si>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</si>
  <si>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</si>
  <si>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</si>
  <si>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</si>
  <si>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</si>
  <si>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</si>
  <si>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</si>
  <si>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</si>
  <si>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</si>
  <si>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</si>
  <si>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</si>
  <si>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</si>
  <si>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</si>
  <si>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</si>
  <si>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</si>
  <si>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</si>
  <si>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</si>
  <si>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</si>
  <si>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</si>
  <si>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</si>
  <si>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</si>
  <si>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</si>
  <si>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</si>
  <si>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</si>
  <si>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</si>
  <si>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</si>
  <si>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</si>
  <si>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</si>
  <si>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</si>
  <si>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</si>
  <si>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</si>
  <si>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</si>
  <si>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</si>
  <si>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</si>
  <si>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</si>
  <si>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</si>
  <si>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</si>
  <si>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</si>
  <si>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</si>
  <si>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</si>
  <si>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</si>
  <si>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</si>
  <si>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</si>
  <si>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</si>
  <si>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</si>
  <si>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</si>
  <si>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</si>
  <si>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</si>
  <si>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</si>
  <si>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</si>
  <si>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</si>
  <si>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</si>
  <si>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</si>
  <si>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</si>
  <si>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</si>
  <si>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</si>
  <si>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</si>
  <si>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</si>
  <si>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</si>
  <si>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</si>
  <si>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</si>
  <si>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</si>
  <si>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</si>
  <si>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</si>
  <si>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</si>
  <si>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</si>
  <si>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</si>
  <si>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</si>
  <si>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</si>
  <si>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</si>
  <si>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</si>
  <si>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</si>
  <si>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</si>
  <si>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</si>
  <si>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</si>
  <si>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</si>
  <si>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</si>
  <si>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</si>
  <si>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</si>
  <si>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</si>
  <si>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</si>
  <si>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</si>
  <si>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</si>
  <si>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</si>
  <si>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</si>
  <si>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</si>
  <si>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</si>
  <si>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</si>
  <si>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</si>
  <si>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</si>
  <si>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</si>
  <si>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</si>
  <si>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</si>
  <si>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</si>
  <si>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</si>
  <si>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</si>
  <si>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</si>
  <si>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</si>
  <si>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</si>
  <si>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</si>
  <si>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</si>
  <si>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</si>
  <si>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</si>
  <si>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</si>
  <si>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</si>
  <si>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</si>
  <si>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</si>
  <si>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</si>
  <si>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</si>
  <si>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</si>
  <si>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</si>
  <si>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</si>
  <si>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</si>
  <si>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</si>
  <si>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</si>
  <si>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</si>
  <si>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</si>
  <si>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</si>
  <si>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</si>
  <si>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</si>
  <si>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</si>
  <si>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</si>
  <si>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</si>
  <si>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</si>
  <si>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</si>
  <si>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</si>
  <si>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</si>
  <si>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</si>
  <si>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</si>
  <si>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</si>
  <si>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</si>
  <si>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</si>
  <si>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</si>
  <si>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</si>
  <si>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</si>
  <si>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</si>
  <si>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</si>
  <si>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</si>
  <si>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</si>
  <si>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</si>
  <si>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</si>
  <si>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</si>
  <si>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</si>
  <si>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</si>
  <si>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</si>
  <si>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</si>
  <si>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</si>
  <si>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</si>
  <si>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</si>
  <si>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</si>
  <si>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</si>
  <si>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</si>
  <si>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</si>
  <si>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</si>
  <si>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</si>
  <si>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</si>
  <si>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</si>
  <si>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</si>
  <si>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</si>
  <si>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</si>
  <si>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</si>
  <si>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</si>
  <si>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</si>
  <si>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</si>
  <si>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</si>
  <si>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</si>
  <si>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</si>
  <si>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</si>
  <si>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</si>
  <si>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</si>
  <si>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</si>
  <si>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</si>
  <si>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</si>
  <si>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</si>
  <si>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</si>
  <si>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</si>
  <si>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</si>
  <si>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</si>
  <si>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</si>
  <si>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</si>
  <si>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</si>
  <si>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</si>
  <si>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</si>
  <si>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</si>
  <si>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</si>
  <si>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</si>
  <si>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</si>
  <si>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</si>
  <si>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</si>
  <si>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</si>
  <si>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</si>
  <si>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</si>
  <si>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</si>
  <si>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</si>
  <si>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</si>
  <si>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</si>
  <si>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</si>
  <si>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</si>
  <si>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</si>
  <si>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</si>
  <si>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</si>
  <si>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</si>
  <si>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</si>
  <si>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</si>
  <si>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</si>
  <si>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</si>
  <si>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</si>
  <si>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</si>
  <si>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</si>
  <si>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</si>
  <si>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</si>
  <si>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</si>
  <si>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</si>
  <si>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</si>
  <si>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</si>
  <si>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</si>
  <si>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</si>
  <si>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</si>
  <si>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</si>
  <si>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</si>
  <si>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</si>
  <si>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</si>
  <si>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</si>
  <si>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</si>
  <si>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</si>
  <si>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</si>
  <si>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</si>
  <si>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</si>
  <si>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</si>
  <si>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</si>
  <si>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</si>
  <si>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</si>
  <si>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</si>
  <si>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</si>
  <si>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</si>
  <si>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</si>
  <si>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</si>
  <si>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</si>
  <si>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</si>
  <si>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</si>
  <si>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</si>
  <si>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</si>
  <si>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</si>
  <si>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</si>
  <si>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</si>
  <si>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</si>
  <si>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</si>
  <si>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</si>
  <si>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</si>
  <si>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</si>
  <si>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</si>
  <si>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</si>
  <si>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</si>
  <si>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</si>
  <si>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</si>
  <si>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</si>
  <si>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</si>
  <si>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</si>
  <si>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</si>
  <si>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</si>
  <si>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</si>
  <si>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</si>
  <si>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</si>
  <si>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</si>
  <si>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</si>
  <si>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</si>
  <si>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</si>
  <si>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</si>
  <si>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</si>
  <si>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</si>
  <si>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</si>
  <si>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</si>
  <si>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</si>
  <si>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</si>
  <si>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</si>
  <si>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</si>
  <si>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</si>
  <si>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</si>
  <si>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</si>
  <si>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</si>
  <si>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</si>
  <si>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</si>
  <si>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</si>
  <si>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</si>
  <si>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</si>
  <si>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</si>
  <si>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</si>
  <si>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</si>
  <si>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</si>
  <si>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</si>
  <si>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</si>
  <si>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</si>
  <si>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</si>
  <si>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</si>
  <si>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</si>
  <si>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</si>
  <si>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</si>
  <si>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</si>
  <si>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</si>
  <si>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</si>
  <si>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</si>
  <si>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</si>
  <si>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</si>
  <si>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</si>
  <si>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</si>
  <si>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</si>
  <si>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</si>
  <si>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</si>
  <si>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</si>
  <si>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</si>
  <si>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</si>
  <si>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</si>
  <si>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</si>
  <si>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</si>
  <si>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</si>
  <si>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</si>
  <si>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</si>
  <si>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</si>
  <si>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</si>
  <si>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</si>
  <si>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</si>
  <si>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</si>
  <si>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</si>
  <si>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</si>
  <si>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</si>
  <si>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</si>
  <si>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</si>
  <si>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</si>
  <si>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</si>
  <si>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</si>
  <si>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</si>
  <si>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</si>
  <si>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</si>
  <si>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</si>
  <si>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</si>
  <si>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</si>
  <si>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</si>
  <si>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</si>
  <si>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</si>
  <si>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</si>
  <si>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</si>
  <si>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</si>
  <si>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</si>
  <si>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</si>
  <si>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</si>
  <si>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</si>
  <si>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</si>
  <si>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</si>
  <si>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</si>
  <si>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</si>
  <si>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</si>
  <si>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</si>
  <si>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</si>
  <si>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</si>
  <si>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</si>
  <si>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</si>
  <si>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</si>
  <si>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</si>
  <si>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</si>
  <si>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</si>
  <si>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</si>
  <si>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</si>
  <si>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</si>
  <si>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</si>
  <si>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</si>
  <si>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</si>
  <si>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</si>
  <si>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</si>
  <si>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</si>
  <si>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</si>
  <si>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</si>
  <si>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</si>
  <si>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</si>
  <si>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</si>
  <si>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</si>
  <si>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</si>
  <si>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</si>
  <si>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</si>
  <si>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</si>
  <si>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</si>
  <si>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</si>
  <si>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</si>
  <si>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</si>
  <si>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</si>
  <si>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</si>
  <si>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</si>
  <si>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</si>
  <si>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</si>
  <si>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</si>
  <si>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</si>
  <si>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</si>
  <si>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</si>
  <si>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</si>
  <si>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</si>
  <si>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</si>
  <si>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</si>
  <si>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</si>
  <si>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</si>
  <si>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</si>
  <si>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</si>
  <si>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</si>
  <si>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</si>
  <si>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</si>
  <si>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</si>
  <si>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</si>
  <si>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</si>
  <si>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</si>
  <si>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</si>
  <si>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</si>
  <si>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</si>
  <si>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</si>
  <si>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</si>
  <si>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</si>
  <si>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</si>
  <si>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</si>
  <si>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</si>
  <si>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</si>
  <si>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</si>
  <si>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</si>
  <si>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</si>
  <si>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</si>
  <si>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</si>
  <si>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</si>
  <si>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</si>
  <si>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</si>
  <si>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</si>
  <si>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</si>
  <si>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</si>
  <si>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</si>
  <si>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</si>
  <si>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</si>
  <si>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</si>
  <si>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</si>
  <si>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</si>
  <si>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</si>
  <si>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</si>
  <si>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</si>
  <si>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</si>
  <si>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</si>
  <si>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</si>
  <si>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</si>
  <si>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</si>
  <si>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</si>
  <si>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</si>
  <si>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</si>
  <si>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</si>
  <si>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</si>
  <si>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</si>
  <si>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</si>
  <si>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</si>
  <si>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</si>
  <si>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</si>
  <si>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</si>
  <si>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</si>
  <si>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</si>
  <si>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</si>
  <si>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</si>
  <si>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</si>
  <si>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</si>
  <si>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</si>
  <si>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</si>
  <si>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</si>
  <si>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</si>
  <si>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</si>
  <si>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</si>
  <si>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</si>
  <si>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</si>
  <si>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</si>
  <si>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</si>
  <si>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</si>
  <si>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</si>
  <si>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</si>
  <si>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</si>
  <si>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</si>
  <si>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</si>
  <si>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</si>
  <si>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</si>
  <si>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</si>
  <si>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</si>
  <si>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</si>
  <si>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</si>
  <si>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</si>
  <si>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</si>
  <si>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</si>
  <si>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</si>
  <si>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</si>
  <si>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</si>
  <si>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</si>
  <si>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</si>
  <si>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</si>
  <si>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</si>
  <si>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</si>
  <si>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</si>
  <si>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</si>
  <si>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</si>
  <si>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</si>
  <si>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</si>
  <si>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</si>
  <si>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</si>
  <si>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</si>
  <si>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</si>
  <si>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</si>
  <si>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</si>
  <si>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</si>
  <si>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</si>
  <si>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</si>
  <si>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</si>
  <si>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</si>
  <si>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</si>
  <si>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</si>
  <si>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</si>
  <si>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</si>
  <si>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</si>
  <si>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</si>
  <si>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</si>
  <si>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</si>
  <si>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</si>
  <si>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</si>
  <si>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</si>
  <si>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</si>
  <si>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</si>
  <si>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</si>
  <si>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</si>
  <si>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</si>
  <si>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</si>
  <si>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</si>
  <si>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</si>
  <si>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</si>
  <si>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</si>
  <si>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</si>
  <si>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</si>
  <si>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</si>
  <si>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</si>
  <si>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</si>
  <si>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</si>
  <si>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</si>
  <si>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</si>
  <si>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</si>
  <si>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</si>
  <si>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</si>
  <si>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</si>
  <si>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</si>
  <si>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</si>
  <si>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</si>
  <si>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</si>
  <si>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</si>
  <si>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</si>
  <si>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</si>
  <si>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</si>
  <si>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</si>
  <si>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</si>
  <si>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</si>
  <si>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</si>
  <si>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</si>
  <si>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</si>
  <si>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</si>
  <si>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</si>
  <si>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</si>
  <si>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</si>
  <si>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</si>
  <si>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</si>
  <si>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</si>
  <si>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</si>
  <si>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</si>
  <si>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</si>
  <si>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</si>
  <si>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</si>
  <si>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</si>
  <si>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</si>
  <si>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</si>
  <si>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</si>
  <si>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</si>
  <si>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</si>
  <si>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</si>
  <si>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</si>
  <si>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</si>
  <si>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</si>
  <si>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</si>
  <si>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</si>
  <si>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</si>
  <si>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</si>
  <si>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</si>
  <si>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</si>
  <si>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</si>
  <si>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</si>
  <si>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</si>
  <si>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</si>
  <si>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</si>
  <si>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</si>
  <si>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</si>
  <si>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</si>
  <si>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</si>
  <si>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</si>
  <si>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</si>
  <si>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</si>
  <si>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</si>
  <si>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</si>
  <si>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</si>
  <si>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</si>
  <si>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</si>
  <si>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</si>
  <si>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</si>
  <si>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</si>
  <si>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</si>
  <si>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</si>
  <si>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</si>
  <si>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</si>
  <si>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</si>
  <si>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</si>
  <si>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</si>
  <si>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</si>
  <si>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</si>
  <si>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</si>
  <si>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</si>
  <si>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</si>
  <si>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</si>
  <si>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</si>
  <si>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</si>
  <si>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</si>
  <si>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</si>
  <si>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</si>
  <si>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</si>
  <si>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</si>
  <si>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</si>
  <si>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</si>
  <si>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</si>
  <si>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</si>
  <si>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</si>
  <si>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</si>
  <si>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</si>
  <si>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</si>
  <si>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</si>
  <si>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</si>
  <si>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</si>
  <si>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</si>
  <si>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</si>
  <si>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</si>
  <si>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</si>
  <si>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</si>
  <si>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</si>
  <si>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</si>
  <si>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</si>
  <si>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</si>
  <si>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</si>
  <si>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</si>
  <si>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</si>
  <si>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</si>
  <si>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</si>
  <si>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</si>
  <si>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</si>
  <si>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</si>
  <si>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</si>
  <si>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</si>
  <si>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</si>
  <si>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</si>
  <si>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</si>
  <si>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</si>
  <si>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</si>
  <si>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</si>
  <si>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</si>
  <si>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</si>
  <si>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</si>
  <si>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</si>
  <si>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</si>
  <si>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</si>
  <si>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</si>
  <si>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</si>
  <si>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</si>
  <si>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</si>
  <si>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</si>
  <si>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</si>
  <si>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</si>
  <si>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</si>
  <si>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</si>
  <si>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</si>
  <si>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</si>
  <si>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</si>
  <si>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</si>
  <si>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</si>
  <si>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</si>
  <si>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</si>
  <si>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</si>
  <si>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</si>
  <si>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</si>
  <si>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</si>
  <si>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</si>
  <si>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</si>
  <si>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</si>
  <si>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</si>
  <si>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</si>
  <si>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</si>
  <si>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</si>
  <si>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</si>
  <si>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</si>
  <si>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</si>
  <si>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</si>
  <si>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</si>
  <si>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</si>
  <si>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</si>
  <si>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</si>
  <si>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</si>
  <si>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</si>
  <si>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</si>
  <si>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</si>
  <si>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</si>
  <si>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</si>
  <si>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</si>
  <si>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</si>
  <si>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</si>
  <si>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</si>
  <si>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</si>
  <si>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</si>
  <si>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</si>
  <si>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</si>
  <si>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</si>
  <si>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</si>
  <si>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</si>
  <si>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</si>
  <si>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</si>
  <si>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</si>
  <si>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</si>
  <si>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</si>
  <si>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</si>
  <si>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</si>
  <si>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</si>
  <si>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</si>
  <si>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</si>
  <si>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</si>
  <si>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</si>
  <si>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</si>
  <si>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</si>
  <si>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</si>
  <si>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</si>
  <si>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</si>
  <si>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</si>
  <si>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</si>
  <si>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</si>
  <si>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</si>
  <si>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</si>
  <si>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</si>
  <si>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</si>
  <si>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</si>
  <si>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</si>
  <si>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</si>
  <si>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</si>
  <si>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</si>
  <si>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</si>
  <si>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</si>
  <si>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</si>
  <si>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</si>
  <si>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</si>
  <si>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</si>
  <si>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</si>
  <si>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</si>
  <si>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</si>
  <si>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</si>
  <si>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</si>
  <si>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</si>
  <si>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</si>
  <si>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</si>
  <si>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</si>
  <si>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</si>
  <si>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</si>
  <si>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</si>
  <si>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</si>
  <si>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</si>
  <si>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</si>
  <si>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</si>
  <si>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</si>
  <si>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</si>
  <si>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</si>
  <si>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</si>
  <si>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</si>
  <si>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</si>
  <si>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</si>
  <si>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</si>
  <si>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</si>
  <si>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</si>
  <si>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</si>
  <si>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</si>
  <si>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</si>
  <si>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</si>
  <si>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</si>
  <si>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</si>
  <si>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</si>
  <si>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</si>
  <si>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</si>
  <si>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</si>
  <si>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</si>
  <si>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</si>
  <si>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</si>
  <si>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</si>
  <si>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</si>
  <si>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</si>
  <si>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</si>
  <si>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</si>
  <si>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</si>
  <si>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</si>
  <si>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</si>
  <si>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</si>
  <si>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</si>
  <si>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</si>
  <si>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</si>
  <si>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</si>
  <si>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</si>
  <si>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</si>
  <si>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</si>
  <si>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</si>
  <si>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</si>
  <si>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</si>
  <si>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</si>
  <si>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</si>
  <si>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</si>
  <si>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</si>
  <si>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</si>
  <si>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</si>
  <si>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</si>
  <si>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</si>
  <si>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</si>
  <si>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</si>
  <si>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</si>
  <si>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</si>
  <si>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</si>
  <si>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</si>
  <si>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</si>
  <si>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</si>
  <si>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</si>
  <si>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</si>
  <si>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</si>
  <si>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</si>
  <si>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</si>
  <si>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</si>
  <si>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</si>
  <si>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</si>
  <si>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</si>
  <si>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</si>
  <si>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</si>
  <si>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</si>
  <si>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</si>
  <si>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</si>
  <si>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</si>
  <si>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</si>
  <si>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</si>
  <si>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</si>
  <si>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</si>
  <si>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</si>
  <si>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</si>
  <si>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</si>
  <si>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</si>
  <si>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</si>
  <si>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</si>
  <si>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</si>
  <si>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</si>
  <si>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</si>
  <si>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</si>
  <si>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</si>
  <si>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</si>
  <si>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</si>
  <si>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</si>
  <si>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</si>
  <si>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</si>
  <si>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</si>
  <si>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</si>
  <si>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</si>
  <si>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</si>
  <si>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</si>
  <si>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</si>
  <si>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</si>
  <si>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</si>
  <si>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</si>
  <si>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</si>
  <si>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</si>
  <si>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</si>
  <si>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</si>
  <si>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</si>
  <si>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</si>
  <si>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</si>
  <si>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</si>
  <si>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</si>
  <si>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</si>
  <si>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</si>
  <si>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</si>
  <si>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</si>
  <si>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</si>
  <si>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</si>
  <si>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</si>
  <si>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</si>
  <si>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</si>
  <si>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</si>
  <si>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</si>
  <si>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</si>
  <si>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</si>
  <si>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</si>
  <si>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</si>
  <si>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</si>
  <si>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</si>
  <si>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</si>
  <si>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</si>
  <si>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</si>
  <si>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</si>
  <si>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</si>
  <si>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</si>
  <si>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</si>
  <si>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</si>
  <si>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</si>
  <si>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</si>
  <si>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</si>
  <si>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</si>
  <si>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</si>
  <si>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</si>
  <si>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</si>
  <si>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</si>
  <si>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</si>
  <si>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</si>
  <si>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</si>
  <si>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</si>
  <si>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</si>
  <si>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</si>
  <si>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</si>
  <si>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</si>
  <si>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</si>
  <si>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</si>
  <si>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</si>
  <si>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</si>
  <si>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</si>
  <si>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</si>
  <si>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</si>
  <si>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</si>
  <si>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</si>
  <si>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</si>
  <si>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</si>
  <si>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</si>
  <si>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</si>
  <si>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</si>
  <si>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</si>
  <si>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</si>
  <si>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</si>
  <si>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</si>
  <si>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</si>
  <si>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</si>
  <si>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</si>
  <si>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</si>
  <si>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</si>
  <si>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</si>
  <si>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</si>
  <si>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</si>
  <si>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</si>
  <si>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</si>
  <si>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</si>
  <si>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</si>
  <si>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</si>
  <si>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</si>
  <si>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</si>
  <si>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</si>
  <si>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</si>
  <si>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</si>
  <si>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</si>
  <si>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</si>
  <si>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</si>
  <si>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</si>
  <si>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</si>
  <si>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</si>
  <si>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</si>
  <si>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</si>
  <si>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</si>
  <si>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</si>
  <si>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</si>
  <si>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</si>
  <si>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</si>
  <si>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</si>
  <si>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</si>
  <si>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</si>
  <si>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</si>
  <si>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</si>
  <si>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</si>
  <si>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</si>
  <si>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</si>
  <si>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</si>
  <si>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</si>
  <si>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</si>
  <si>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</si>
  <si>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</si>
  <si>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</si>
  <si>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</si>
  <si>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</si>
  <si>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</si>
  <si>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</si>
  <si>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</si>
  <si>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</si>
  <si>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</si>
  <si>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</si>
  <si>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</si>
  <si>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</si>
  <si>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</si>
  <si>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</si>
  <si>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</si>
  <si>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</si>
  <si>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</si>
  <si>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</si>
  <si>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</si>
  <si>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</si>
  <si>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</si>
  <si>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</si>
  <si>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</si>
  <si>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</si>
  <si>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</si>
  <si>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</si>
  <si>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</si>
  <si>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</si>
  <si>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</si>
  <si>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</si>
  <si>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</si>
  <si>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</si>
  <si>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</si>
  <si>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</si>
  <si>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</si>
  <si>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</si>
  <si>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</si>
  <si>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</si>
  <si>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</si>
  <si>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</si>
  <si>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</si>
  <si>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</si>
  <si>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</si>
  <si>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</si>
  <si>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</si>
  <si>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</si>
  <si>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</si>
  <si>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</si>
  <si>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</si>
  <si>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</si>
  <si>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</si>
  <si>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</si>
  <si>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</si>
  <si>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</si>
  <si>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</si>
  <si>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</si>
  <si>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</si>
  <si>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</si>
  <si>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</si>
  <si>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</si>
  <si>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</si>
  <si>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</si>
  <si>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</si>
  <si>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</si>
  <si>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</si>
  <si>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</si>
  <si>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</si>
  <si>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</si>
  <si>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</si>
  <si>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</si>
  <si>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</si>
  <si>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</si>
  <si>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</si>
  <si>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</si>
  <si>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</si>
  <si>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</si>
  <si>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</si>
  <si>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</si>
  <si>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</si>
  <si>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</si>
  <si>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</si>
  <si>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</si>
  <si>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</si>
  <si>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</si>
  <si>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</si>
  <si>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</si>
  <si>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</si>
  <si>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</si>
  <si>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</si>
  <si>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</si>
  <si>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</si>
  <si>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</si>
  <si>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</si>
  <si>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</si>
  <si>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</si>
  <si>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</si>
  <si>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</si>
  <si>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</si>
  <si>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</si>
  <si>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</si>
  <si>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</si>
  <si>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</si>
  <si>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</si>
  <si>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</si>
  <si>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</si>
  <si>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</si>
  <si>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</si>
  <si>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</si>
  <si>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</si>
  <si>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</si>
  <si>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</si>
  <si>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</si>
  <si>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</si>
  <si>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</si>
  <si>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</si>
  <si>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</si>
  <si>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</si>
  <si>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</si>
  <si>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</si>
  <si>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</si>
  <si>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</si>
  <si>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</si>
  <si>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</si>
  <si>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</si>
  <si>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</si>
  <si>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</si>
  <si>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</si>
  <si>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</si>
  <si>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</si>
  <si>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</si>
  <si>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</si>
  <si>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</si>
  <si>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</si>
  <si>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</si>
  <si>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</si>
  <si>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</si>
  <si>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</si>
  <si>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</si>
  <si>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</si>
  <si>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</si>
  <si>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</si>
  <si>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</si>
  <si>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</si>
  <si>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</si>
  <si>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</si>
  <si>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</si>
  <si>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</si>
  <si>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</si>
  <si>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</si>
  <si>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</si>
  <si>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</si>
  <si>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</si>
  <si>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</si>
  <si>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</si>
  <si>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</si>
  <si>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</si>
  <si>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</si>
  <si>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</si>
  <si>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</si>
  <si>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</si>
  <si>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</si>
  <si>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</si>
  <si>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</si>
  <si>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</si>
  <si>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</si>
  <si>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</si>
  <si>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</si>
  <si>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</si>
  <si>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</si>
  <si>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</si>
  <si>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</si>
  <si>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</si>
  <si>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</si>
  <si>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</si>
  <si>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</si>
  <si>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</si>
  <si>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</si>
  <si>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</si>
  <si>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</si>
  <si>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</si>
  <si>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</si>
  <si>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</si>
  <si>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</si>
  <si>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</si>
  <si>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</si>
  <si>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</si>
  <si>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</si>
  <si>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</si>
  <si>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</si>
  <si>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</si>
  <si>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</si>
  <si>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</si>
  <si>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</si>
  <si>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</si>
  <si>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</si>
  <si>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</si>
  <si>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</si>
  <si>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</si>
  <si>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</si>
  <si>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</si>
  <si>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</si>
  <si>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</si>
  <si>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</si>
  <si>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</si>
  <si>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</si>
  <si>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</si>
  <si>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</si>
  <si>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</si>
  <si>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</si>
  <si>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</si>
  <si>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</si>
  <si>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</si>
  <si>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</si>
  <si>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</si>
  <si>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</si>
  <si>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</si>
  <si>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</si>
  <si>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</si>
  <si>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</si>
  <si>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</si>
  <si>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</si>
  <si>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</si>
  <si>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</si>
  <si>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</si>
  <si>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</si>
  <si>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</si>
  <si>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</si>
  <si>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</si>
  <si>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</si>
  <si>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</si>
  <si>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</si>
  <si>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</si>
  <si>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</si>
  <si>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</si>
  <si>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</si>
  <si>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</si>
  <si>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</si>
  <si>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</si>
  <si>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</si>
  <si>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</si>
  <si>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</si>
  <si>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</si>
  <si>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</si>
  <si>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</si>
  <si>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</si>
  <si>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</si>
  <si>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</si>
  <si>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</si>
  <si>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</si>
  <si>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</si>
  <si>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</si>
  <si>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</si>
  <si>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</si>
  <si>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</si>
  <si>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</si>
  <si>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</si>
  <si>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</si>
  <si>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</si>
  <si>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</si>
  <si>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</si>
  <si>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</si>
  <si>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</si>
  <si>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</si>
  <si>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</si>
  <si>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</si>
  <si>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</si>
  <si>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</si>
  <si>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</si>
  <si>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</si>
  <si>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</si>
  <si>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</si>
  <si>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</si>
  <si>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</si>
  <si>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</si>
  <si>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</si>
  <si>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</si>
  <si>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</si>
  <si>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</si>
  <si>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</si>
  <si>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</si>
  <si>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</si>
  <si>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</si>
  <si>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</si>
  <si>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</si>
  <si>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</si>
  <si>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</si>
  <si>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</si>
  <si>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</si>
  <si>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</si>
  <si>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</si>
  <si>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</si>
  <si>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</si>
  <si>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</si>
  <si>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</si>
  <si>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</si>
  <si>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</si>
  <si>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</si>
  <si>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</si>
  <si>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</si>
  <si>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</si>
  <si>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</si>
  <si>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</si>
  <si>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</si>
  <si>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</si>
  <si>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</si>
  <si>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</si>
  <si>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</si>
  <si>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</si>
  <si>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</si>
  <si>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</si>
  <si>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</si>
  <si>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</si>
  <si>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</si>
  <si>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</si>
  <si>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</si>
  <si>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</si>
  <si>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</si>
  <si>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</si>
  <si>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</si>
  <si>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</si>
  <si>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</si>
  <si>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</si>
  <si>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</si>
  <si>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</si>
  <si>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</si>
  <si>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</si>
  <si>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</si>
  <si>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</si>
  <si>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</si>
  <si>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</si>
  <si>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</si>
  <si>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</si>
  <si>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</si>
  <si>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</si>
  <si>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</si>
  <si>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</si>
  <si>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</si>
  <si>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</si>
  <si>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</si>
  <si>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</si>
  <si>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</si>
  <si>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</si>
  <si>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</si>
  <si>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</si>
  <si>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</si>
  <si>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</si>
  <si>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</si>
  <si>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</si>
  <si>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</si>
  <si>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</si>
  <si>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</si>
  <si>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</si>
  <si>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</si>
  <si>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</si>
  <si>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</si>
  <si>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</si>
  <si>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</si>
  <si>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</si>
  <si>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</si>
  <si>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</si>
  <si>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</si>
  <si>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</si>
  <si>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</si>
  <si>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</si>
  <si>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</si>
  <si>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</si>
  <si>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</si>
  <si>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</si>
  <si>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</si>
  <si>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</si>
  <si>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</si>
  <si>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</si>
  <si>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</si>
  <si>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</si>
  <si>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</si>
  <si>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</si>
  <si>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</si>
  <si>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</si>
  <si>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</si>
  <si>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</si>
  <si>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</si>
  <si>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</si>
  <si>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</si>
  <si>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</si>
  <si>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</si>
  <si>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</si>
  <si>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</si>
  <si>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</si>
  <si>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</si>
  <si>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</si>
  <si>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</si>
  <si>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</si>
  <si>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</si>
  <si>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</si>
  <si>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</si>
  <si>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</si>
  <si>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</si>
  <si>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</si>
  <si>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</si>
  <si>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</si>
  <si>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</si>
  <si>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</si>
  <si>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</si>
  <si>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</si>
  <si>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</si>
  <si>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</si>
  <si>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</si>
  <si>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</si>
  <si>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</si>
  <si>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</si>
  <si>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</si>
  <si>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</si>
  <si>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</si>
  <si>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</si>
  <si>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</si>
  <si>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</si>
  <si>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</si>
  <si>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</si>
  <si>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</si>
  <si>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</si>
  <si>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</si>
  <si>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</si>
  <si>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</si>
  <si>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</si>
  <si>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</si>
  <si>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</si>
  <si>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</si>
  <si>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</si>
  <si>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</si>
  <si>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</si>
  <si>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</si>
  <si>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</si>
  <si>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</si>
  <si>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</si>
  <si>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</si>
  <si>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</si>
  <si>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</si>
  <si>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</si>
  <si>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</si>
  <si>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</si>
  <si>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</si>
  <si>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</si>
  <si>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</si>
  <si>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</si>
  <si>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</si>
  <si>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</si>
  <si>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</si>
  <si>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</si>
  <si>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</si>
  <si>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</si>
  <si>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</si>
  <si>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</si>
  <si>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</si>
  <si>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</si>
  <si>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</si>
  <si>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</si>
  <si>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</si>
  <si>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</si>
  <si>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</si>
  <si>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</si>
  <si>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</si>
  <si>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</si>
  <si>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</si>
  <si>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</si>
  <si>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</si>
  <si>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</si>
  <si>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</si>
  <si>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</si>
  <si>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</si>
  <si>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</si>
  <si>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</si>
  <si>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</si>
  <si>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</si>
  <si>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</si>
  <si>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</si>
  <si>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</si>
  <si>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</si>
  <si>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</si>
  <si>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</si>
  <si>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</si>
  <si>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</si>
  <si>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</si>
  <si>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</si>
  <si>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</si>
  <si>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</si>
  <si>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</si>
  <si>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</si>
  <si>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</si>
  <si>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</si>
  <si>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</si>
  <si>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</si>
  <si>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</si>
  <si>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</si>
  <si>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</si>
  <si>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</si>
  <si>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</si>
  <si>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</si>
  <si>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</si>
  <si>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</si>
  <si>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</si>
  <si>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</si>
  <si>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</si>
  <si>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</si>
  <si>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</si>
  <si>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</si>
  <si>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</si>
  <si>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</si>
  <si>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</si>
  <si>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</si>
  <si>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</si>
  <si>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</si>
  <si>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</si>
  <si>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</si>
  <si>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</si>
  <si>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</si>
  <si>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</si>
  <si>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</si>
  <si>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</si>
  <si>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</si>
  <si>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</si>
  <si>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</si>
  <si>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</si>
  <si>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</si>
  <si>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</si>
  <si>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</si>
  <si>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</si>
  <si>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</si>
  <si>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</si>
  <si>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</si>
  <si>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</si>
  <si>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</si>
  <si>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</si>
  <si>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</si>
  <si>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</si>
  <si>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</si>
  <si>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</si>
  <si>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</si>
  <si>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</si>
  <si>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</si>
  <si>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</si>
  <si>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</si>
  <si>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</si>
  <si>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</si>
  <si>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</si>
  <si>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</si>
  <si>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</si>
  <si>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</si>
  <si>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</si>
  <si>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</si>
  <si>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</si>
  <si>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</si>
  <si>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</si>
  <si>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</si>
  <si>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</si>
  <si>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</si>
  <si>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</si>
  <si>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</si>
  <si>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</si>
  <si>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</si>
  <si>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</si>
  <si>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</si>
  <si>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</si>
  <si>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</si>
  <si>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</si>
  <si>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</si>
  <si>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</si>
  <si>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</si>
  <si>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</si>
  <si>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</si>
  <si>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</si>
  <si>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</si>
  <si>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</si>
  <si>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</si>
  <si>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</si>
  <si>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</si>
  <si>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</si>
  <si>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</si>
  <si>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</si>
  <si>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</si>
  <si>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</si>
  <si>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</si>
  <si>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</si>
  <si>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</si>
  <si>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</si>
  <si>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</si>
  <si>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</si>
  <si>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</si>
  <si>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</si>
  <si>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</si>
  <si>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</si>
  <si>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</si>
  <si>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</si>
  <si>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</si>
  <si>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</si>
  <si>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</si>
  <si>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</si>
  <si>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</si>
  <si>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</si>
  <si>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</si>
  <si>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</si>
  <si>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</si>
  <si>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</si>
  <si>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</si>
  <si>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</si>
  <si>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</si>
  <si>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</si>
  <si>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</si>
  <si>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</si>
  <si>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</si>
  <si>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</si>
  <si>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</si>
  <si>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</si>
  <si>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</si>
  <si>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</si>
  <si>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</si>
  <si>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</si>
  <si>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</si>
  <si>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</si>
  <si>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</si>
  <si>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</si>
  <si>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</si>
  <si>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</si>
  <si>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</si>
  <si>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</si>
  <si>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</si>
  <si>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</si>
  <si>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</si>
  <si>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</si>
  <si>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</si>
  <si>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</si>
  <si>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</si>
  <si>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</si>
  <si>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</si>
  <si>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</si>
  <si>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</si>
  <si>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</si>
  <si>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</si>
  <si>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</si>
  <si>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</si>
  <si>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</si>
  <si>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</si>
  <si>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</si>
  <si>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</si>
  <si>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</si>
  <si>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</si>
  <si>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</si>
  <si>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</si>
  <si>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</si>
  <si>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</si>
  <si>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</si>
  <si>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</si>
  <si>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</si>
  <si>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</si>
  <si>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</si>
  <si>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</si>
  <si>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</si>
  <si>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</si>
  <si>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</si>
  <si>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</si>
  <si>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</si>
  <si>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</si>
  <si>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</si>
  <si>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</si>
  <si>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</si>
  <si>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</si>
  <si>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</si>
  <si>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</si>
  <si>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</si>
  <si>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</si>
  <si>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</si>
  <si>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</si>
  <si>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</si>
  <si>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</si>
  <si>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</si>
  <si>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</si>
  <si>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</si>
  <si>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</si>
  <si>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</si>
  <si>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</si>
  <si>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</si>
  <si>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</si>
  <si>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</si>
  <si>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</si>
  <si>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</si>
  <si>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</si>
  <si>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</si>
  <si>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</si>
  <si>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</si>
  <si>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</si>
  <si>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</si>
  <si>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</si>
  <si>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</si>
  <si>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</si>
  <si>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</si>
  <si>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</si>
  <si>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</si>
  <si>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</si>
  <si>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</si>
  <si>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</si>
  <si>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</si>
  <si>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</si>
  <si>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</si>
  <si>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</si>
  <si>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</si>
  <si>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</si>
  <si>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</si>
  <si>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</si>
  <si>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</si>
  <si>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</si>
  <si>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</si>
  <si>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</si>
  <si>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</si>
  <si>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</si>
  <si>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</si>
  <si>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</si>
  <si>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</si>
  <si>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</si>
  <si>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</si>
  <si>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</si>
  <si>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</si>
  <si>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</si>
  <si>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</si>
  <si>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</si>
  <si>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</si>
  <si>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</si>
  <si>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</si>
  <si>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</si>
  <si>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</si>
  <si>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</si>
  <si>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</si>
  <si>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</si>
  <si>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</si>
  <si>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</si>
  <si>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</si>
  <si>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</si>
  <si>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</si>
  <si>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</si>
  <si>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</si>
  <si>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</si>
  <si>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</si>
  <si>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</si>
  <si>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</si>
  <si>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</si>
  <si>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</si>
  <si>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</si>
  <si>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</si>
  <si>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</si>
  <si>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</si>
  <si>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</si>
  <si>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</si>
  <si>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</si>
  <si>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</si>
  <si>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</si>
  <si>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</si>
  <si>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</si>
  <si>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</si>
  <si>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</si>
  <si>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</si>
  <si>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</si>
  <si>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</si>
  <si>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</si>
  <si>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</si>
  <si>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</si>
  <si>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</si>
  <si>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</si>
  <si>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</si>
  <si>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</si>
  <si>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</si>
  <si>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</si>
  <si>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</si>
  <si>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</si>
  <si>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</si>
  <si>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</si>
  <si>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</si>
  <si>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</si>
  <si>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</si>
  <si>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</si>
  <si>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</si>
  <si>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</si>
  <si>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</si>
  <si>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</si>
  <si>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</si>
  <si>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</si>
  <si>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</si>
  <si>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</si>
  <si>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</si>
  <si>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</si>
  <si>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</si>
  <si>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</si>
  <si>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</si>
  <si>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</si>
  <si>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</si>
  <si>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</si>
  <si>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</si>
  <si>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</si>
  <si>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</si>
  <si>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</si>
  <si>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</si>
  <si>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</si>
  <si>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</si>
  <si>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</si>
  <si>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</si>
  <si>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</si>
  <si>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</si>
  <si>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</si>
  <si>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</si>
  <si>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</si>
  <si>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</si>
  <si>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</si>
  <si>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</si>
  <si>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</si>
  <si>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</si>
  <si>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</si>
  <si>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</si>
  <si>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</si>
  <si>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</si>
  <si>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</si>
  <si>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</si>
  <si>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</si>
  <si>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</si>
  <si>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</si>
  <si>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</si>
  <si>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</si>
  <si>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</si>
  <si>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</si>
  <si>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</si>
  <si>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</si>
  <si>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</si>
  <si>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</si>
  <si>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</si>
  <si>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</si>
  <si>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</si>
  <si>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</si>
  <si>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</si>
  <si>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</si>
  <si>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</si>
  <si>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</si>
  <si>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</si>
  <si>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</si>
  <si>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</si>
  <si>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</si>
  <si>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</si>
  <si>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</si>
  <si>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</si>
  <si>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</si>
  <si>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</si>
  <si>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</si>
  <si>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</si>
  <si>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</si>
  <si>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</si>
  <si>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</si>
  <si>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</si>
  <si>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</si>
  <si>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</si>
  <si>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</si>
  <si>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</si>
  <si>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</si>
  <si>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</si>
  <si>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</si>
  <si>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</si>
  <si>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</si>
  <si>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</si>
  <si>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</si>
  <si>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</si>
  <si>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</si>
  <si>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</si>
  <si>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</si>
  <si>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</si>
  <si>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</si>
  <si>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</si>
  <si>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</si>
  <si>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</si>
  <si>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</si>
  <si>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</si>
  <si>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</si>
  <si>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</si>
  <si>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</si>
  <si>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</si>
  <si>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</si>
  <si>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</si>
  <si>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</si>
  <si>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</si>
  <si>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</si>
  <si>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</si>
  <si>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</si>
  <si>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</si>
  <si>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</si>
  <si>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</si>
  <si>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</si>
  <si>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</si>
  <si>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</si>
  <si>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</si>
  <si>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</si>
  <si>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</si>
  <si>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</si>
  <si>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</si>
  <si>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</si>
  <si>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</si>
  <si>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</si>
  <si>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</si>
  <si>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</si>
  <si>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</si>
  <si>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</si>
  <si>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</si>
  <si>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</si>
  <si>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</si>
  <si>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</si>
  <si>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</si>
  <si>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</si>
  <si>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</si>
  <si>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</si>
  <si>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</si>
  <si>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</si>
  <si>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</si>
  <si>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</si>
  <si>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</si>
  <si>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</si>
  <si>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</si>
  <si>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</si>
  <si>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</si>
  <si>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</si>
  <si>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</si>
  <si>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</si>
  <si>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</si>
  <si>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</si>
  <si>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</si>
  <si>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</si>
  <si>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</si>
  <si>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</si>
  <si>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</si>
  <si>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</si>
  <si>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</si>
  <si>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</si>
  <si>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</si>
  <si>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</si>
  <si>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</si>
  <si>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</si>
  <si>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</si>
  <si>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</si>
  <si>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</si>
  <si>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</si>
  <si>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</si>
  <si>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</si>
  <si>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</si>
  <si>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</si>
  <si>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</si>
  <si>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</si>
  <si>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</si>
  <si>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</si>
  <si>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</si>
  <si>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</si>
  <si>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</si>
  <si>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</si>
  <si>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</si>
  <si>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</si>
  <si>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</si>
  <si>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</si>
  <si>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</si>
  <si>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</si>
  <si>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</si>
  <si>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</si>
  <si>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</si>
  <si>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</si>
  <si>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</si>
  <si>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</si>
  <si>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</si>
  <si>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</si>
  <si>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</si>
  <si>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</si>
  <si>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</si>
  <si>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</si>
  <si>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</si>
  <si>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</si>
  <si>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</si>
  <si>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</si>
  <si>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</si>
  <si>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</si>
  <si>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</si>
  <si>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</si>
  <si>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</si>
  <si>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</si>
  <si>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</si>
  <si>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</si>
  <si>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</si>
  <si>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</si>
  <si>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</si>
  <si>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</si>
  <si>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</si>
  <si>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</si>
  <si>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</si>
  <si>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</si>
  <si>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</si>
  <si>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</si>
  <si>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</si>
  <si>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</si>
  <si>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</si>
  <si>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</si>
  <si>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</si>
  <si>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</si>
  <si>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</si>
  <si>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</si>
  <si>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</si>
  <si>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</si>
  <si>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</si>
  <si>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</si>
  <si>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</si>
  <si>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</si>
  <si>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</si>
  <si>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</si>
  <si>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</si>
  <si>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</si>
  <si>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</si>
  <si>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</si>
  <si>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</si>
  <si>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</si>
  <si>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</si>
  <si>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</si>
  <si>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</si>
  <si>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</si>
  <si>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</si>
  <si>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</si>
  <si>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</si>
  <si>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</si>
  <si>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</si>
  <si>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</si>
  <si>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</si>
  <si>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</si>
  <si>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</si>
  <si>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</si>
  <si>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</si>
  <si>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</si>
  <si>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</si>
  <si>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</si>
  <si>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</si>
  <si>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</si>
  <si>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</si>
  <si>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</si>
  <si>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</si>
  <si>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</si>
  <si>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</si>
  <si>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</si>
  <si>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</si>
  <si>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</si>
  <si>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</si>
  <si>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</si>
  <si>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</si>
  <si>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</si>
  <si>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</si>
  <si>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</si>
  <si>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</si>
  <si>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</si>
  <si>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</si>
  <si>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</si>
  <si>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</si>
  <si>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</si>
  <si>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</si>
  <si>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</si>
  <si>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</si>
  <si>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</si>
  <si>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</si>
  <si>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</si>
  <si>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</si>
  <si>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</si>
  <si>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</si>
  <si>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</si>
  <si>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</si>
  <si>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</si>
  <si>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</si>
  <si>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</si>
  <si>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</si>
  <si>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</si>
  <si>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</si>
  <si>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</si>
  <si>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</si>
  <si>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</si>
  <si>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</si>
  <si>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</si>
  <si>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</si>
  <si>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</si>
  <si>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</si>
  <si>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</si>
  <si>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</si>
  <si>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</si>
  <si>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</si>
  <si>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</si>
  <si>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</si>
  <si>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</si>
  <si>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</si>
  <si>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</si>
  <si>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</si>
  <si>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</si>
  <si>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</si>
  <si>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</si>
  <si>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</si>
  <si>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</si>
  <si>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</si>
  <si>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</si>
  <si>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</si>
  <si>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</si>
  <si>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</si>
  <si>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</si>
  <si>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</si>
  <si>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</si>
  <si>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</si>
  <si>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</si>
  <si>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</si>
  <si>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</si>
  <si>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</si>
  <si>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</si>
  <si>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</si>
  <si>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</si>
  <si>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</si>
  <si>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</si>
  <si>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</si>
  <si>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</si>
  <si>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</si>
  <si>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</si>
  <si>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</si>
  <si>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</si>
  <si>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</si>
  <si>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</si>
  <si>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</si>
  <si>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</si>
  <si>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</si>
  <si>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</si>
  <si>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</si>
  <si>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</si>
  <si>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</si>
  <si>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</si>
  <si>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</si>
  <si>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</si>
  <si>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</si>
  <si>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</si>
  <si>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</si>
  <si>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</si>
  <si>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</si>
  <si>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</si>
  <si>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</si>
  <si>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</si>
  <si>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</si>
  <si>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</si>
  <si>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</si>
  <si>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</si>
  <si>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</si>
  <si>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</si>
  <si>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</si>
  <si>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</si>
  <si>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</si>
  <si>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</si>
  <si>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</si>
  <si>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</si>
  <si>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</si>
  <si>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</si>
  <si>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</si>
  <si>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</si>
  <si>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</si>
  <si>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</si>
  <si>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</si>
  <si>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</si>
  <si>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</si>
  <si>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</si>
  <si>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</si>
  <si>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</si>
  <si>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</si>
  <si>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</si>
  <si>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</si>
  <si>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</si>
  <si>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</si>
  <si>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</si>
  <si>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</si>
  <si>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</si>
  <si>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</si>
  <si>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</si>
  <si>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</si>
  <si>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</si>
  <si>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</si>
  <si>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</si>
  <si>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</si>
  <si>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</si>
  <si>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</si>
  <si>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</si>
  <si>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</si>
  <si>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</si>
  <si>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</si>
  <si>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</si>
  <si>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</si>
  <si>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</si>
  <si>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</si>
  <si>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</si>
  <si>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</si>
  <si>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</si>
  <si>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</si>
  <si>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</si>
  <si>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</si>
  <si>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</si>
  <si>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</si>
  <si>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</si>
  <si>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</si>
  <si>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</si>
  <si>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</si>
  <si>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</si>
  <si>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</si>
  <si>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</si>
  <si>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</si>
  <si>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</si>
  <si>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</si>
  <si>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</si>
  <si>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</si>
  <si>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</si>
  <si>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</si>
  <si>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</si>
  <si>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</si>
  <si>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</si>
  <si>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</si>
  <si>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</si>
  <si>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</si>
  <si>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</si>
  <si>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</si>
  <si>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</si>
  <si>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</si>
  <si>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</si>
  <si>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</si>
  <si>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</si>
  <si>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</si>
  <si>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</si>
  <si>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</si>
  <si>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</si>
  <si>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</si>
  <si>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</si>
  <si>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</si>
  <si>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</si>
  <si>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</si>
  <si>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</si>
  <si>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</si>
  <si>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</si>
  <si>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</si>
  <si>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</si>
  <si>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</si>
  <si>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</si>
  <si>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</si>
  <si>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</si>
  <si>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</si>
  <si>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</si>
  <si>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</si>
  <si>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</si>
  <si>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</si>
  <si>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</si>
  <si>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</si>
  <si>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</si>
  <si>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</si>
  <si>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</si>
  <si>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</si>
  <si>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</si>
  <si>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</si>
  <si>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</si>
  <si>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</si>
  <si>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</si>
  <si>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</si>
  <si>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</si>
  <si>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</si>
  <si>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</si>
  <si>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</si>
  <si>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</si>
  <si>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</si>
  <si>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</si>
  <si>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</si>
  <si>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</si>
  <si>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</si>
  <si>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</si>
  <si>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</si>
  <si>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</si>
  <si>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</si>
  <si>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</si>
  <si>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</si>
  <si>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</si>
  <si>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</si>
  <si>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</si>
  <si>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</si>
  <si>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</si>
  <si>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</si>
  <si>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</si>
  <si>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</si>
  <si>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</si>
  <si>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</si>
  <si>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</si>
  <si>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</si>
  <si>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</si>
  <si>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</si>
  <si>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</si>
  <si>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</si>
  <si>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</si>
  <si>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</si>
  <si>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</si>
  <si>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</si>
  <si>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</si>
  <si>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</si>
  <si>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</si>
  <si>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</si>
  <si>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</si>
  <si>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</si>
  <si>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</si>
  <si>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</si>
  <si>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</si>
  <si>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</si>
  <si>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</si>
  <si>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</si>
  <si>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</si>
  <si>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</si>
  <si>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</si>
  <si>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</si>
  <si>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</si>
  <si>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</si>
  <si>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</si>
  <si>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</si>
  <si>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</si>
  <si>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</si>
  <si>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</si>
  <si>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</si>
  <si>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</si>
  <si>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</si>
  <si>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</si>
  <si>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</si>
  <si>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</si>
  <si>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</si>
  <si>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</si>
  <si>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</si>
  <si>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</si>
  <si>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</si>
  <si>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</si>
  <si>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</si>
  <si>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</si>
  <si>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</si>
  <si>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</si>
  <si>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</si>
  <si>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</si>
  <si>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</si>
  <si>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</si>
  <si>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</si>
  <si>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</si>
  <si>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</si>
  <si>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</si>
  <si>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</si>
  <si>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</si>
  <si>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</si>
  <si>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</si>
  <si>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</si>
  <si>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</si>
  <si>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</si>
  <si>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</si>
  <si>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</si>
  <si>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</si>
  <si>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</si>
  <si>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</si>
  <si>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</si>
  <si>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</si>
  <si>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</si>
  <si>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</si>
  <si>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</si>
  <si>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</si>
  <si>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</si>
  <si>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</si>
  <si>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</si>
  <si>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</si>
  <si>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</si>
  <si>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</si>
  <si>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</si>
  <si>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</si>
  <si>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</si>
  <si>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</si>
  <si>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</si>
  <si>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</si>
  <si>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</si>
  <si>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</si>
  <si>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</si>
  <si>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</si>
  <si>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</si>
  <si>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</si>
  <si>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</si>
  <si>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</si>
  <si>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</si>
  <si>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</si>
  <si>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</si>
  <si>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</si>
  <si>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</si>
  <si>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</si>
  <si>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</si>
  <si>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</si>
  <si>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</si>
  <si>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</si>
  <si>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</si>
  <si>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</si>
  <si>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</si>
  <si>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</si>
  <si>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</si>
  <si>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</si>
  <si>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</si>
  <si>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</si>
  <si>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</si>
  <si>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</si>
  <si>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</si>
  <si>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</si>
  <si>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</si>
  <si>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</si>
  <si>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</si>
  <si>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</si>
  <si>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</si>
  <si>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</si>
  <si>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</si>
  <si>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</si>
  <si>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</si>
  <si>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</si>
  <si>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</si>
  <si>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</si>
  <si>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</si>
  <si>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</si>
  <si>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</si>
  <si>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</si>
  <si>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</si>
  <si>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</si>
  <si>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</si>
  <si>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</si>
  <si>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</si>
  <si>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</si>
  <si>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</si>
  <si>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</si>
  <si>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</si>
  <si>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</si>
  <si>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</si>
  <si>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</si>
  <si>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</si>
  <si>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</si>
  <si>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</si>
  <si>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</si>
  <si>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</si>
  <si>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</si>
  <si>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</si>
  <si>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</si>
  <si>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</si>
  <si>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</si>
  <si>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</si>
  <si>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</si>
  <si>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</si>
  <si>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</si>
  <si>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</si>
  <si>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</si>
  <si>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</si>
  <si>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</si>
  <si>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</si>
  <si>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</si>
  <si>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</si>
  <si>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</si>
  <si>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</si>
  <si>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</si>
  <si>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</si>
  <si>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</si>
  <si>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</si>
  <si>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</si>
  <si>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</si>
  <si>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</si>
  <si>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</si>
  <si>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</si>
  <si>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</si>
  <si>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</si>
  <si>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</si>
  <si>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</si>
  <si>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</si>
  <si>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</si>
  <si>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</si>
  <si>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</si>
  <si>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</si>
  <si>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</si>
  <si>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</si>
  <si>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</si>
  <si>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</si>
  <si>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</si>
  <si>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</si>
  <si>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</si>
  <si>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</si>
  <si>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</si>
  <si>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</si>
  <si>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</si>
  <si>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</si>
  <si>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</si>
  <si>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</si>
  <si>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</si>
  <si>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</si>
  <si>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</si>
  <si>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</si>
  <si>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</si>
  <si>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</si>
  <si>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</si>
  <si>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</si>
  <si>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</si>
  <si>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</si>
  <si>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</si>
  <si>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</si>
  <si>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</si>
  <si>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</si>
  <si>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</si>
  <si>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</si>
  <si>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</si>
  <si>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</si>
  <si>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</si>
  <si>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</si>
  <si>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</si>
  <si>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</si>
  <si>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</si>
  <si>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</si>
  <si>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</si>
  <si>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</si>
  <si>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</si>
  <si>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</si>
  <si>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</si>
  <si>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</si>
  <si>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</si>
  <si>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</si>
  <si>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</si>
  <si>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</si>
  <si>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</si>
  <si>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</si>
  <si>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</si>
  <si>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</si>
  <si>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</si>
  <si>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</si>
  <si>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</si>
  <si>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</si>
  <si>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</si>
  <si>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</si>
  <si>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</si>
  <si>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</si>
  <si>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</si>
  <si>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</si>
  <si>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</si>
  <si>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</si>
  <si>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</si>
  <si>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</si>
  <si>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</si>
  <si>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</si>
  <si>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</si>
  <si>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</si>
  <si>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</si>
  <si>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</si>
  <si>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</si>
  <si>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</si>
  <si>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</si>
  <si>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</si>
  <si>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</si>
  <si>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</si>
  <si>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</si>
  <si>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</si>
  <si>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</si>
  <si>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</si>
  <si>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</si>
  <si>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</si>
  <si>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</si>
  <si>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</si>
  <si>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</si>
  <si>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</si>
  <si>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</si>
  <si>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</si>
  <si>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</si>
  <si>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</si>
  <si>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</si>
  <si>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</si>
  <si>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</si>
  <si>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</si>
  <si>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</si>
  <si>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</si>
  <si>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</si>
  <si>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</si>
  <si>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</si>
  <si>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</si>
  <si>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</si>
  <si>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</si>
  <si>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</si>
  <si>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</si>
  <si>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</si>
  <si>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</si>
  <si>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</si>
  <si>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</si>
  <si>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</si>
  <si>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</si>
  <si>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</si>
  <si>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</si>
  <si>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</si>
  <si>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</si>
  <si>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</si>
  <si>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</si>
  <si>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</si>
  <si>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</si>
  <si>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</si>
  <si>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</si>
  <si>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</si>
  <si>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</si>
  <si>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</si>
  <si>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</si>
  <si>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</si>
  <si>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</si>
  <si>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</si>
  <si>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</si>
  <si>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</si>
  <si>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</si>
  <si>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</si>
  <si>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</si>
  <si>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</si>
  <si>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</si>
  <si>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</si>
  <si>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</si>
  <si>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</si>
  <si>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</si>
  <si>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</si>
  <si>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</si>
  <si>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</si>
  <si>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</si>
  <si>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</si>
  <si>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</si>
  <si>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</si>
  <si>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</si>
  <si>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</si>
  <si>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</si>
  <si>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</si>
  <si>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</si>
  <si>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</si>
  <si>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</si>
  <si>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</si>
  <si>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</si>
  <si>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</si>
  <si>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</si>
  <si>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</si>
  <si>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</si>
  <si>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</si>
  <si>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</si>
  <si>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</si>
  <si>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</si>
  <si>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</si>
  <si>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</si>
  <si>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</si>
  <si>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</si>
  <si>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</si>
  <si>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</si>
  <si>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</si>
  <si>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</si>
  <si>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</si>
  <si>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</si>
  <si>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</si>
  <si>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</si>
  <si>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</si>
  <si>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</si>
  <si>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</si>
  <si>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</si>
  <si>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</si>
  <si>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</si>
  <si>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</si>
  <si>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</si>
  <si>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</si>
  <si>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</si>
  <si>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</si>
  <si>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</si>
  <si>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</si>
  <si>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</si>
  <si>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</si>
  <si>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</si>
  <si>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</si>
  <si>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</si>
  <si>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</si>
  <si>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</si>
  <si>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</si>
  <si>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</si>
  <si>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</si>
  <si>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</si>
  <si>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</si>
  <si>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</si>
  <si>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</si>
  <si>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</si>
  <si>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</si>
  <si>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</si>
  <si>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</si>
  <si>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</si>
  <si>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</si>
  <si>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</si>
  <si>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</si>
  <si>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</si>
  <si>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</si>
  <si>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</si>
  <si>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</si>
  <si>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</si>
  <si>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</si>
  <si>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</si>
  <si>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</si>
  <si>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</si>
  <si>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</si>
  <si>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</si>
  <si>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</si>
  <si>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</si>
  <si>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</si>
  <si>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</si>
  <si>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</si>
  <si>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</si>
  <si>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</si>
  <si>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</si>
  <si>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</si>
  <si>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</si>
  <si>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</si>
  <si>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</si>
  <si>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</si>
  <si>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</si>
  <si>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</si>
  <si>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</si>
  <si>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</si>
  <si>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</si>
  <si>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</si>
  <si>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</si>
  <si>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</si>
  <si>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</si>
  <si>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</si>
  <si>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</si>
  <si>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</si>
  <si>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</si>
  <si>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</si>
  <si>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</si>
  <si>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</si>
  <si>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</si>
  <si>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</si>
  <si>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</si>
  <si>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</si>
  <si>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</si>
  <si>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</si>
  <si>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</si>
  <si>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</si>
  <si>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</si>
  <si>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</si>
  <si>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</si>
  <si>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</si>
  <si>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</si>
  <si>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</si>
  <si>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</si>
  <si>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</si>
  <si>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</si>
  <si>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</si>
  <si>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</si>
  <si>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</si>
  <si>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</si>
  <si>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</si>
  <si>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</si>
  <si>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</si>
  <si>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</si>
  <si>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</si>
  <si>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</si>
  <si>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</si>
  <si>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</si>
  <si>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</si>
  <si>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</si>
  <si>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</si>
  <si>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</si>
  <si>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</si>
  <si>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</si>
  <si>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</si>
  <si>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</si>
  <si>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</si>
  <si>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</si>
  <si>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</si>
  <si>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</si>
  <si>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</si>
  <si>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</si>
  <si>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</si>
  <si>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</si>
  <si>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</si>
  <si>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</si>
  <si>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</si>
  <si>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</si>
  <si>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</si>
  <si>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</si>
  <si>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</si>
  <si>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</si>
  <si>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</si>
  <si>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</si>
  <si>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</si>
  <si>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</si>
  <si>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</si>
  <si>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</si>
  <si>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</si>
  <si>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</si>
  <si>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</si>
  <si>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</si>
  <si>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</si>
  <si>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</si>
  <si>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</si>
  <si>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</si>
  <si>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</si>
  <si>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</si>
  <si>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</si>
  <si>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</si>
  <si>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</si>
  <si>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</si>
  <si>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</si>
  <si>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</si>
  <si>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</si>
  <si>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</si>
  <si>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</si>
  <si>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</si>
  <si>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</si>
  <si>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</si>
  <si>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</si>
  <si>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</si>
  <si>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</si>
  <si>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</si>
  <si>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</si>
  <si>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</si>
  <si>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</si>
  <si>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</si>
  <si>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</si>
  <si>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</si>
  <si>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</si>
  <si>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</si>
  <si>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</si>
  <si>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</si>
  <si>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</si>
  <si>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</si>
  <si>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</si>
  <si>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</si>
  <si>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</si>
  <si>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</si>
  <si>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</si>
  <si>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</si>
  <si>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</si>
  <si>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</si>
  <si>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</si>
  <si>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</si>
  <si>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</si>
  <si>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</si>
  <si>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</si>
  <si>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</si>
  <si>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</si>
  <si>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</si>
  <si>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</si>
  <si>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</si>
  <si>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</si>
  <si>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</si>
  <si>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</si>
  <si>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</si>
  <si>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</si>
  <si>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</si>
  <si>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</si>
  <si>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</si>
  <si>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</si>
  <si>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</si>
  <si>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</si>
  <si>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</si>
  <si>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</si>
  <si>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</si>
  <si>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</si>
  <si>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</si>
  <si>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</si>
  <si>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</si>
  <si>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</si>
  <si>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</si>
  <si>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</si>
  <si>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</si>
  <si>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</si>
  <si>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</si>
  <si>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</si>
  <si>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</si>
  <si>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</si>
  <si>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</si>
  <si>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</si>
  <si>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</si>
  <si>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</si>
  <si>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</si>
  <si>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</si>
  <si>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</si>
  <si>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</si>
  <si>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</si>
  <si>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</si>
  <si>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</si>
  <si>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</si>
  <si>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</si>
  <si>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</si>
  <si>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</si>
  <si>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</si>
  <si>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</si>
  <si>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</si>
  <si>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</si>
  <si>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</si>
  <si>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</si>
  <si>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</si>
  <si>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</si>
  <si>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</si>
  <si>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</si>
  <si>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</si>
  <si>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</si>
  <si>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</si>
  <si>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</si>
  <si>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</si>
  <si>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</si>
  <si>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</si>
  <si>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</si>
  <si>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</si>
  <si>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</si>
  <si>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</si>
  <si>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</si>
  <si>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</si>
  <si>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</si>
  <si>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</si>
  <si>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</si>
  <si>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</si>
  <si>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</si>
  <si>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</si>
  <si>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</si>
  <si>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</si>
  <si>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</si>
  <si>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</si>
  <si>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</si>
  <si>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</si>
  <si>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</si>
  <si>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</si>
  <si>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</si>
  <si>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</si>
  <si>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</si>
  <si>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</si>
  <si>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</si>
  <si>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</si>
  <si>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</si>
  <si>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</si>
  <si>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</si>
  <si>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</si>
  <si>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</si>
  <si>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</si>
  <si>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</si>
  <si>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</si>
  <si>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</si>
  <si>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</si>
  <si>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</si>
  <si>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</si>
  <si>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</si>
  <si>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</si>
  <si>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</si>
  <si>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</si>
  <si>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</si>
  <si>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</si>
  <si>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</si>
  <si>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</si>
  <si>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</si>
  <si>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</si>
  <si>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</si>
  <si>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</si>
  <si>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</si>
  <si>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</si>
  <si>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</si>
  <si>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</si>
  <si>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</si>
  <si>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</si>
  <si>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</si>
  <si>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</si>
  <si>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</si>
  <si>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</si>
  <si>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</si>
  <si>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</si>
  <si>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</si>
  <si>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</si>
  <si>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</si>
  <si>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</si>
  <si>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</si>
  <si>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</si>
  <si>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</si>
  <si>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</si>
  <si>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</si>
  <si>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</si>
  <si>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</si>
  <si>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</si>
  <si>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</si>
  <si>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</si>
  <si>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</si>
  <si>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</si>
  <si>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</si>
  <si>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</si>
  <si>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</si>
  <si>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</si>
  <si>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</si>
  <si>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</si>
  <si>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</si>
  <si>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</si>
  <si>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</si>
  <si>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</si>
  <si>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</si>
  <si>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</si>
  <si>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</si>
  <si>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</si>
  <si>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</si>
  <si>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</si>
  <si>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</si>
  <si>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</si>
  <si>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</si>
  <si>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</si>
  <si>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</si>
  <si>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</si>
  <si>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</si>
  <si>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</si>
  <si>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</si>
  <si>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</si>
  <si>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</si>
  <si>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</si>
  <si>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</si>
  <si>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</si>
  <si>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</si>
  <si>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</si>
  <si>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</si>
  <si>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</si>
  <si>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</si>
  <si>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</si>
  <si>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</si>
  <si>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</si>
  <si>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</si>
  <si>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</si>
  <si>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</si>
  <si>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</si>
  <si>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</si>
  <si>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</si>
  <si>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</si>
  <si>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</si>
  <si>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</si>
  <si>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</si>
  <si>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</si>
  <si>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</si>
  <si>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</si>
  <si>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</si>
  <si>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</si>
  <si>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</si>
  <si>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</si>
  <si>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</si>
  <si>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</si>
  <si>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</si>
  <si>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</si>
  <si>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</si>
  <si>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</si>
  <si>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</si>
  <si>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</si>
  <si>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</si>
  <si>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</si>
  <si>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</si>
  <si>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</si>
  <si>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</si>
  <si>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</si>
  <si>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</si>
  <si>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</si>
  <si>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</si>
  <si>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</si>
  <si>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</si>
  <si>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</si>
  <si>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</si>
  <si>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</si>
  <si>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</si>
  <si>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</si>
  <si>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</si>
  <si>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</si>
  <si>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</si>
  <si>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</si>
  <si>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</si>
  <si>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</si>
  <si>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</si>
  <si>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</si>
  <si>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</si>
  <si>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</si>
  <si>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</si>
  <si>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</si>
  <si>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</si>
  <si>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</si>
  <si>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</si>
  <si>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</si>
  <si>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</si>
  <si>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</si>
  <si>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</si>
  <si>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</si>
  <si>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</si>
  <si>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</si>
  <si>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</si>
  <si>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</si>
  <si>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</si>
  <si>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</si>
  <si>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</si>
  <si>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</si>
  <si>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</si>
  <si>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</si>
  <si>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</si>
  <si>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</si>
  <si>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</si>
  <si>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</si>
  <si>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</si>
  <si>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</si>
  <si>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</si>
  <si>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</si>
  <si>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</si>
  <si>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</si>
  <si>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</si>
  <si>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</si>
  <si>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</si>
  <si>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</si>
  <si>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</si>
  <si>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</si>
  <si>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</si>
  <si>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</si>
  <si>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</si>
  <si>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</si>
  <si>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</si>
  <si>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</si>
  <si>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</si>
  <si>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</si>
  <si>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</si>
  <si>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</si>
  <si>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</si>
  <si>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</si>
  <si>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</si>
  <si>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</si>
  <si>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</si>
  <si>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</si>
  <si>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</si>
  <si>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</si>
  <si>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</si>
  <si>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</si>
  <si>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</si>
  <si>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</si>
  <si>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</si>
  <si>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</si>
  <si>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</si>
  <si>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</si>
  <si>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</si>
  <si>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</si>
  <si>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</si>
  <si>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</si>
  <si>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</si>
  <si>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</si>
  <si>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</si>
  <si>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</si>
  <si>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</si>
  <si>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</si>
  <si>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</si>
  <si>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</si>
  <si>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</si>
  <si>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</si>
  <si>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</si>
  <si>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</si>
  <si>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</si>
  <si>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</si>
  <si>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</si>
  <si>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</si>
  <si>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</si>
  <si>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</si>
  <si>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</si>
  <si>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</si>
  <si>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</si>
  <si>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</si>
  <si>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</si>
  <si>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</si>
  <si>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</si>
  <si>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</si>
  <si>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</si>
  <si>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</si>
  <si>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</si>
  <si>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</si>
  <si>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</si>
  <si>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</si>
  <si>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</si>
  <si>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</si>
  <si>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</si>
  <si>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</si>
  <si>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</si>
  <si>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</si>
  <si>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</si>
  <si>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</si>
  <si>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</si>
  <si>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</si>
  <si>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</si>
  <si>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</si>
  <si>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</si>
  <si>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</si>
  <si>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</si>
  <si>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</si>
  <si>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</si>
  <si>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</si>
  <si>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</si>
  <si>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</si>
  <si>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</si>
  <si>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</si>
  <si>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</si>
  <si>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</si>
  <si>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</si>
  <si>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</si>
  <si>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</si>
  <si>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</si>
  <si>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</si>
  <si>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</si>
  <si>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</si>
  <si>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</si>
  <si>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</si>
  <si>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</si>
  <si>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</si>
  <si>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</si>
  <si>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</si>
  <si>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</si>
  <si>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</si>
  <si>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</si>
  <si>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</si>
  <si>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</si>
  <si>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</si>
  <si>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</si>
  <si>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</si>
  <si>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</si>
  <si>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</si>
  <si>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</si>
  <si>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</si>
  <si>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</si>
  <si>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</si>
  <si>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</si>
  <si>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</si>
  <si>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</si>
  <si>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</si>
  <si>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</si>
  <si>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</si>
  <si>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</si>
  <si>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</si>
  <si>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</si>
  <si>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</si>
  <si>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</si>
  <si>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</si>
  <si>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</si>
  <si>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</si>
  <si>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</si>
  <si>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</si>
  <si>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</si>
  <si>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</si>
  <si>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</si>
  <si>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</si>
  <si>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</si>
  <si>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</si>
  <si>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</si>
  <si>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</si>
  <si>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</si>
  <si>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</si>
  <si>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</si>
  <si>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</si>
  <si>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</si>
  <si>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</si>
  <si>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</si>
  <si>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</si>
  <si>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</si>
  <si>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</si>
  <si>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</si>
  <si>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</si>
  <si>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</si>
  <si>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</si>
  <si>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</si>
  <si>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</si>
  <si>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</si>
  <si>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</si>
  <si>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</si>
  <si>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</si>
  <si>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</si>
  <si>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</si>
  <si>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</si>
  <si>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</si>
  <si>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</si>
  <si>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</si>
  <si>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</si>
  <si>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</si>
  <si>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</si>
  <si>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</si>
  <si>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</si>
  <si>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</si>
  <si>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</si>
  <si>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</si>
  <si>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</si>
  <si>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</si>
  <si>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</si>
  <si>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</si>
  <si>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</si>
  <si>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</si>
  <si>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</si>
  <si>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</si>
  <si>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</si>
  <si>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</si>
  <si>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</si>
  <si>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</si>
  <si>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</si>
  <si>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</si>
  <si>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</si>
  <si>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</si>
  <si>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</si>
  <si>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</si>
  <si>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</si>
  <si>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</si>
  <si>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</si>
  <si>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</si>
  <si>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</si>
  <si>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</si>
  <si>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</si>
  <si>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</si>
  <si>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</si>
  <si>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</si>
  <si>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</si>
  <si>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</si>
  <si>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</si>
  <si>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</si>
  <si>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</si>
  <si>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</si>
  <si>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</si>
  <si>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</si>
  <si>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</si>
  <si>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</si>
  <si>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</si>
  <si>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</si>
  <si>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</si>
  <si>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</si>
  <si>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</si>
  <si>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</si>
  <si>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</si>
  <si>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</si>
  <si>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</si>
  <si>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</si>
  <si>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</si>
  <si>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</si>
  <si>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</si>
  <si>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</si>
  <si>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</si>
  <si>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</si>
  <si>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</si>
  <si>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</si>
  <si>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</si>
  <si>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</si>
  <si>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</si>
  <si>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</si>
  <si>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</si>
  <si>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</si>
  <si>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</si>
  <si>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</si>
  <si>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</si>
  <si>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</si>
  <si>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</si>
  <si>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</si>
  <si>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</si>
  <si>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</si>
  <si>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</si>
  <si>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</si>
  <si>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</si>
  <si>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</si>
  <si>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</si>
  <si>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</si>
  <si>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</si>
  <si>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</si>
  <si>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</si>
  <si>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</si>
  <si>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</si>
  <si>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</si>
  <si>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</si>
  <si>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</si>
  <si>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</si>
  <si>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</si>
  <si>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</si>
  <si>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</si>
  <si>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</si>
  <si>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</si>
  <si>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</si>
  <si>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</si>
  <si>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</si>
  <si>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</si>
  <si>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</si>
  <si>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</si>
  <si>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</si>
  <si>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</si>
  <si>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</si>
  <si>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</si>
  <si>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</si>
  <si>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</si>
  <si>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</si>
  <si>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</si>
  <si>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</si>
  <si>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</si>
  <si>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</si>
  <si>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</si>
  <si>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</si>
  <si>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</si>
  <si>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</si>
  <si>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</si>
  <si>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</si>
  <si>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</si>
  <si>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</si>
  <si>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</si>
  <si>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</si>
  <si>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</si>
  <si>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</si>
  <si>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</si>
  <si>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</si>
  <si>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</si>
  <si>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</si>
  <si>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</si>
  <si>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</si>
  <si>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</si>
  <si>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</si>
  <si>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</si>
  <si>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</si>
  <si>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</si>
  <si>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</si>
  <si>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</si>
  <si>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</si>
  <si>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</si>
  <si>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</si>
  <si>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</si>
  <si>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</si>
  <si>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</si>
  <si>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</si>
  <si>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</si>
  <si>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</si>
  <si>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</si>
  <si>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</si>
  <si>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</si>
  <si>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</si>
  <si>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</si>
  <si>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</si>
  <si>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</si>
  <si>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</si>
  <si>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</si>
  <si>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</si>
  <si>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</si>
  <si>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</si>
  <si>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</si>
  <si>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</si>
  <si>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</si>
  <si>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</si>
  <si>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</si>
  <si>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</si>
  <si>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</si>
  <si>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</si>
  <si>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</si>
  <si>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</si>
  <si>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</si>
  <si>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</si>
  <si>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</si>
  <si>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</si>
  <si>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</si>
  <si>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</si>
  <si>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</si>
  <si>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</si>
  <si>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</si>
  <si>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</si>
  <si>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</si>
  <si>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</si>
  <si>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</si>
  <si>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</si>
  <si>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</si>
  <si>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</si>
  <si>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</si>
  <si>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</si>
  <si>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</si>
  <si>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</si>
  <si>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</si>
  <si>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</si>
  <si>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</si>
  <si>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</si>
  <si>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</si>
  <si>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</si>
  <si>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</si>
  <si>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</si>
  <si>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</si>
  <si>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</si>
  <si>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</si>
  <si>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</si>
  <si>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</si>
  <si>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</si>
  <si>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</si>
  <si>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</si>
  <si>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</si>
  <si>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</si>
  <si>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</si>
  <si>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</si>
  <si>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</si>
  <si>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</si>
  <si>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</si>
  <si>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</si>
  <si>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</si>
  <si>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</si>
  <si>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</si>
  <si>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</si>
  <si>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</si>
  <si>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</si>
  <si>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</si>
  <si>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</si>
  <si>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</si>
  <si>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</si>
  <si>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</si>
  <si>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</si>
  <si>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</si>
  <si>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</si>
  <si>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</si>
  <si>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</si>
  <si>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</si>
  <si>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</si>
  <si>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</si>
  <si>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</si>
  <si>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</si>
  <si>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</si>
  <si>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</si>
  <si>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</si>
  <si>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</si>
  <si>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</si>
  <si>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</si>
  <si>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</si>
  <si>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</si>
  <si>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</si>
  <si>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</si>
  <si>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</si>
  <si>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</si>
  <si>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</si>
  <si>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</si>
  <si>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</si>
  <si>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</si>
  <si>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</si>
  <si>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</si>
  <si>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</si>
  <si>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</si>
  <si>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</si>
  <si>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</si>
  <si>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</si>
  <si>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</si>
  <si>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</si>
  <si>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</si>
  <si>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</si>
  <si>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</si>
  <si>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</si>
  <si>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</si>
  <si>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</si>
  <si>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</si>
  <si>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</si>
  <si>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</si>
  <si>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</si>
  <si>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</si>
  <si>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</si>
  <si>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</si>
  <si>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</si>
  <si>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</si>
  <si>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</si>
  <si>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</si>
  <si>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</si>
  <si>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</si>
  <si>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</si>
  <si>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</si>
  <si>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</si>
  <si>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</si>
  <si>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</si>
  <si>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</si>
  <si>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</si>
  <si>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</si>
  <si>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</si>
  <si>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</si>
  <si>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</si>
  <si>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</si>
  <si>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</si>
  <si>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</si>
  <si>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</si>
  <si>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</si>
  <si>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</si>
  <si>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</si>
  <si>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</si>
  <si>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</si>
  <si>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</si>
  <si>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</si>
  <si>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</si>
  <si>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</si>
  <si>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</si>
  <si>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</si>
  <si>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</si>
  <si>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</si>
  <si>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</si>
  <si>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</si>
  <si>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</si>
  <si>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</si>
  <si>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</si>
  <si>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</si>
  <si>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</si>
  <si>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</si>
  <si>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</si>
  <si>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</si>
  <si>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</si>
  <si>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</si>
  <si>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</si>
  <si>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</si>
  <si>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</si>
  <si>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</si>
  <si>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</si>
  <si>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</si>
  <si>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</si>
  <si>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</si>
  <si>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</si>
  <si>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</si>
  <si>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</si>
  <si>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</si>
  <si>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</si>
  <si>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</si>
  <si>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</si>
  <si>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</si>
  <si>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</si>
  <si>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</si>
  <si>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</si>
  <si>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</si>
  <si>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</si>
  <si>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</si>
  <si>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</si>
  <si>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</si>
  <si>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</si>
  <si>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</si>
  <si>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</si>
  <si>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</si>
  <si>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</si>
  <si>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</si>
  <si>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</si>
  <si>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</si>
  <si>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</si>
  <si>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</si>
  <si>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</si>
  <si>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</si>
  <si>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</si>
  <si>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</si>
  <si>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</si>
  <si>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</si>
  <si>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</si>
  <si>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</si>
  <si>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</si>
  <si>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</si>
  <si>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</si>
  <si>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</si>
  <si>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</si>
  <si>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</si>
  <si>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</si>
  <si>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</si>
  <si>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</si>
  <si>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</si>
  <si>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</si>
  <si>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</si>
  <si>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</si>
  <si>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</si>
  <si>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</si>
  <si>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</si>
  <si>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</si>
  <si>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</si>
  <si>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</si>
  <si>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</si>
  <si>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</si>
  <si>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</si>
  <si>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</si>
  <si>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</si>
  <si>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</si>
  <si>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</si>
  <si>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</si>
  <si>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</si>
  <si>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</si>
  <si>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</si>
  <si>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</si>
  <si>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</si>
  <si>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</si>
  <si>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</si>
  <si>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</si>
  <si>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</si>
  <si>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</si>
  <si>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</si>
  <si>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</si>
  <si>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</si>
  <si>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</si>
  <si>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</si>
  <si>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</si>
  <si>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</si>
  <si>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</si>
  <si>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</si>
  <si>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</si>
  <si>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</si>
  <si>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</si>
  <si>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</si>
  <si>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</si>
  <si>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</si>
  <si>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</si>
  <si>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</si>
  <si>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</si>
  <si>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</si>
  <si>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</si>
  <si>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</si>
  <si>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</si>
  <si>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</si>
  <si>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</si>
  <si>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</si>
  <si>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</si>
  <si>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</si>
  <si>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</si>
  <si>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</si>
  <si>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</si>
  <si>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</si>
  <si>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</si>
  <si>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</si>
  <si>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</si>
  <si>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</si>
  <si>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</si>
  <si>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</si>
  <si>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</si>
  <si>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</si>
  <si>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</si>
  <si>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</si>
  <si>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</si>
  <si>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</si>
  <si>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</si>
  <si>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</si>
  <si>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</si>
  <si>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</si>
  <si>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</si>
  <si>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</si>
  <si>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</si>
  <si>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</si>
  <si>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</si>
  <si>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</si>
  <si>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</si>
  <si>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</si>
  <si>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</si>
  <si>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</si>
  <si>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</si>
  <si>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</si>
  <si>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</si>
  <si>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</si>
  <si>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</si>
  <si>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</si>
  <si>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</si>
  <si>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</si>
  <si>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</si>
  <si>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</si>
  <si>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</si>
  <si>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</si>
  <si>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</si>
  <si>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</si>
  <si>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</si>
  <si>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</si>
  <si>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</si>
  <si>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</si>
  <si>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</si>
  <si>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</si>
  <si>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</si>
  <si>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</si>
  <si>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</si>
  <si>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</si>
  <si>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</si>
  <si>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</si>
  <si>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</si>
  <si>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</si>
  <si>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</si>
  <si>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</si>
  <si>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</si>
  <si>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</si>
  <si>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</si>
  <si>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</si>
  <si>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</si>
  <si>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</si>
  <si>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</si>
  <si>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</si>
  <si>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</si>
  <si>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</si>
  <si>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</si>
  <si>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</si>
  <si>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</si>
  <si>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</si>
  <si>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</si>
  <si>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</si>
  <si>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</si>
  <si>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</si>
  <si>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</si>
  <si>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</si>
  <si>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</si>
  <si>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</si>
  <si>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</si>
  <si>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</si>
  <si>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</si>
  <si>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</si>
  <si>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</si>
  <si>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</si>
  <si>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</si>
  <si>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</si>
  <si>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</si>
  <si>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</si>
  <si>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</si>
  <si>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</si>
  <si>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</si>
  <si>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</si>
  <si>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</si>
  <si>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</si>
  <si>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</si>
  <si>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</si>
  <si>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</si>
  <si>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</si>
  <si>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</si>
  <si>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</si>
  <si>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</si>
  <si>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</si>
  <si>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</si>
  <si>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</si>
  <si>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</si>
  <si>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</si>
  <si>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</si>
  <si>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</si>
  <si>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</si>
  <si>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</si>
  <si>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</si>
  <si>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</si>
  <si>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</si>
  <si>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</si>
  <si>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</si>
  <si>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</si>
  <si>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</si>
  <si>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</si>
  <si>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</si>
  <si>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</si>
  <si>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</si>
  <si>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</si>
  <si>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</si>
  <si>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</si>
  <si>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</si>
  <si>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</si>
  <si>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</si>
  <si>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</si>
  <si>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</si>
  <si>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</si>
  <si>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</si>
  <si>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</si>
  <si>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</si>
  <si>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</si>
  <si>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</si>
  <si>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</si>
  <si>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</si>
  <si>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</si>
  <si>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</si>
  <si>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</si>
  <si>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</si>
  <si>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</si>
  <si>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</si>
  <si>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</si>
  <si>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</si>
  <si>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</si>
  <si>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</si>
  <si>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</si>
  <si>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</si>
  <si>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</si>
  <si>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</si>
  <si>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</si>
  <si>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</si>
  <si>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</si>
  <si>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</si>
  <si>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</si>
  <si>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</si>
  <si>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</si>
  <si>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</si>
  <si>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</si>
  <si>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</si>
  <si>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</si>
  <si>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</si>
  <si>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</si>
  <si>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</si>
  <si>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</si>
  <si>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</si>
  <si>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</si>
  <si>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</si>
  <si>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</si>
  <si>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</si>
  <si>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</si>
  <si>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</si>
  <si>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</si>
  <si>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</si>
  <si>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</si>
  <si>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</si>
  <si>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</si>
  <si>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</si>
  <si>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</si>
  <si>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</si>
  <si>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</si>
  <si>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</si>
  <si>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</si>
  <si>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</si>
  <si>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</si>
  <si>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</si>
  <si>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</si>
  <si>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</si>
  <si>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</si>
  <si>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</si>
  <si>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</si>
  <si>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</si>
  <si>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</si>
  <si>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</si>
  <si>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</si>
  <si>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</si>
  <si>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</si>
  <si>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</si>
  <si>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</si>
  <si>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</si>
  <si>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</si>
  <si>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</si>
  <si>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</si>
  <si>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</si>
  <si>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</si>
  <si>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</si>
  <si>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</si>
  <si>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</si>
  <si>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</si>
  <si>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</si>
  <si>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</si>
  <si>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</si>
  <si>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</si>
  <si>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</si>
  <si>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</si>
  <si>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</si>
  <si>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</si>
  <si>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</si>
  <si>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</si>
  <si>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</si>
  <si>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</si>
  <si>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</si>
  <si>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</si>
  <si>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</si>
  <si>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</si>
  <si>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</si>
  <si>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</si>
  <si>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</si>
  <si>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</si>
  <si>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</si>
  <si>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</si>
  <si>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</si>
  <si>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</si>
  <si>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</si>
  <si>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</si>
  <si>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</si>
  <si>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</si>
  <si>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</si>
  <si>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</si>
  <si>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</si>
  <si>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</si>
  <si>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</si>
  <si>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</si>
  <si>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</si>
  <si>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</si>
  <si>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</si>
  <si>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</si>
  <si>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</si>
  <si>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</si>
  <si>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</si>
  <si>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</si>
  <si>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</si>
  <si>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</si>
  <si>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</si>
  <si>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</si>
  <si>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</si>
  <si>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</si>
  <si>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</si>
  <si>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</si>
  <si>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</si>
  <si>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</si>
  <si>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</si>
  <si>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</si>
  <si>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</si>
  <si>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</si>
  <si>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</si>
  <si>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</si>
  <si>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</si>
  <si>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</si>
  <si>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</si>
  <si>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</si>
  <si>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</si>
  <si>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</si>
  <si>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</si>
  <si>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</si>
  <si>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</si>
  <si>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</si>
  <si>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</si>
  <si>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</si>
  <si>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</si>
  <si>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</si>
  <si>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</si>
  <si>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</si>
  <si>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</si>
  <si>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</si>
  <si>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</si>
  <si>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</si>
  <si>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</si>
  <si>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</si>
  <si>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</si>
  <si>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</si>
  <si>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</si>
  <si>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</si>
  <si>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</si>
  <si>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</si>
  <si>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</si>
  <si>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</si>
  <si>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</si>
  <si>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</si>
  <si>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</si>
  <si>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</si>
  <si>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</si>
  <si>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</si>
  <si>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</si>
  <si>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</si>
  <si>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</si>
  <si>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</si>
  <si>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</si>
  <si>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</si>
  <si>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</si>
  <si>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</si>
  <si>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</si>
  <si>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</si>
  <si>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</si>
  <si>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</si>
  <si>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</si>
  <si>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</si>
  <si>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</si>
  <si>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</si>
  <si>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</si>
  <si>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</si>
  <si>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</si>
  <si>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</si>
  <si>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</si>
  <si>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</si>
  <si>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</si>
  <si>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</si>
  <si>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</si>
  <si>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</si>
  <si>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</si>
  <si>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</si>
  <si>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</si>
  <si>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</si>
  <si>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</si>
  <si>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</si>
  <si>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</si>
  <si>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</si>
  <si>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</si>
  <si>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</si>
  <si>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</si>
  <si>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</si>
  <si>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</si>
  <si>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</si>
  <si>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</si>
  <si>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</si>
  <si>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</si>
  <si>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</si>
  <si>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</si>
  <si>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</si>
  <si>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</si>
  <si>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</si>
  <si>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</si>
  <si>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</si>
  <si>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</si>
  <si>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</si>
  <si>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</si>
  <si>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</si>
  <si>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</si>
  <si>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</si>
  <si>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</si>
  <si>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</si>
  <si>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</si>
  <si>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</si>
  <si>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</si>
  <si>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</si>
  <si>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</si>
  <si>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</si>
  <si>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</si>
  <si>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</si>
  <si>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</si>
  <si>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</si>
  <si>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</si>
  <si>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</si>
  <si>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</si>
  <si>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</si>
  <si>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</si>
  <si>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</si>
  <si>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</si>
  <si>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</si>
  <si>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</si>
  <si>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</si>
  <si>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</si>
  <si>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</si>
  <si>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</si>
  <si>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</si>
  <si>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</si>
  <si>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</si>
  <si>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</si>
  <si>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</si>
  <si>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</si>
  <si>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</si>
  <si>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</si>
  <si>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</si>
  <si>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</si>
  <si>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</si>
  <si>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</si>
  <si>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</si>
  <si>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</si>
  <si>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</si>
  <si>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</si>
  <si>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</si>
  <si>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</si>
  <si>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</si>
  <si>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</si>
  <si>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</si>
  <si>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</si>
  <si>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</si>
  <si>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</si>
  <si>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</si>
  <si>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</si>
  <si>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</si>
  <si>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</si>
  <si>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</si>
  <si>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</si>
  <si>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</si>
  <si>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</si>
  <si>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</si>
  <si>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</si>
  <si>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</si>
  <si>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</si>
  <si>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</si>
  <si>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</si>
  <si>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</si>
  <si>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</si>
  <si>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</si>
  <si>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</si>
  <si>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</si>
  <si>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</si>
  <si>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</si>
  <si>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</si>
  <si>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</si>
  <si>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</si>
  <si>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</si>
  <si>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</si>
  <si>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</si>
  <si>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</si>
  <si>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</si>
  <si>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</si>
  <si>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</si>
  <si>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</si>
  <si>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</si>
  <si>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</si>
  <si>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</si>
  <si>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</si>
  <si>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</si>
  <si>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</si>
  <si>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</si>
  <si>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</si>
  <si>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</si>
  <si>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</si>
  <si>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</si>
  <si>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</si>
  <si>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</si>
  <si>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</si>
  <si>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</si>
  <si>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</si>
  <si>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</si>
  <si>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</si>
  <si>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</si>
  <si>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</si>
  <si>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</si>
  <si>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</si>
  <si>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</si>
  <si>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</si>
  <si>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</si>
  <si>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</si>
  <si>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</si>
  <si>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</si>
  <si>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</si>
  <si>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</si>
  <si>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</si>
  <si>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</si>
  <si>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</si>
  <si>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</si>
  <si>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</si>
  <si>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</si>
  <si>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</si>
  <si>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</si>
  <si>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</si>
  <si>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</si>
  <si>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</si>
  <si>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</si>
  <si>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</si>
  <si>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</si>
  <si>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</si>
  <si>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</si>
  <si>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</si>
  <si>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</si>
  <si>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</si>
  <si>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</si>
  <si>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</si>
  <si>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</si>
  <si>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</si>
  <si>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</si>
  <si>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</si>
  <si>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</si>
  <si>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</si>
  <si>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</si>
  <si>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</si>
  <si>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</si>
  <si>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</si>
  <si>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</si>
  <si>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</si>
  <si>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</si>
  <si>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</si>
  <si>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</si>
  <si>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</si>
  <si>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</si>
  <si>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</si>
  <si>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</si>
  <si>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</si>
  <si>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</si>
  <si>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</si>
  <si>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</si>
  <si>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</si>
  <si>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</si>
  <si>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</si>
  <si>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</si>
  <si>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</si>
  <si>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</si>
  <si>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</si>
  <si>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</si>
  <si>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</si>
  <si>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</si>
  <si>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</si>
  <si>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</si>
  <si>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</si>
  <si>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</si>
  <si>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</si>
  <si>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</si>
  <si>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</si>
  <si>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</si>
  <si>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</si>
  <si>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</si>
  <si>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</si>
  <si>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</si>
  <si>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</si>
  <si>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</si>
  <si>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</si>
  <si>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</si>
  <si>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</si>
  <si>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</si>
  <si>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</si>
  <si>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</si>
  <si>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</si>
  <si>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</si>
  <si>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</si>
  <si>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</si>
  <si>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</si>
  <si>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</si>
  <si>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</si>
  <si>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</si>
  <si>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</si>
  <si>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</si>
  <si>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</si>
  <si>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</si>
  <si>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</si>
  <si>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</si>
  <si>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</si>
  <si>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</si>
  <si>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</si>
  <si>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</si>
  <si>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</si>
  <si>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</si>
  <si>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</si>
  <si>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</si>
  <si>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</si>
  <si>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</si>
  <si>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</si>
  <si>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</si>
  <si>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</si>
  <si>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</si>
  <si>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</si>
  <si>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</si>
  <si>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</si>
  <si>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</si>
  <si>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</si>
  <si>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</si>
  <si>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</si>
  <si>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</si>
  <si>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</si>
  <si>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</si>
  <si>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</si>
  <si>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</si>
  <si>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</si>
  <si>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</si>
  <si>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</si>
  <si>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</si>
  <si>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</si>
  <si>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</si>
  <si>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</si>
  <si>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</si>
  <si>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</si>
  <si>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</si>
  <si>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</si>
  <si>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</si>
  <si>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</si>
  <si>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</si>
  <si>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</si>
  <si>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</si>
  <si>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</si>
  <si>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</si>
  <si>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</si>
  <si>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</si>
  <si>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</si>
  <si>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</si>
  <si>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</si>
  <si>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</si>
  <si>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</si>
  <si>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</si>
  <si>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</si>
  <si>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</si>
  <si>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</si>
  <si>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</si>
  <si>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</si>
  <si>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</si>
  <si>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</si>
  <si>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</si>
  <si>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</si>
  <si>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</si>
  <si>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</si>
  <si>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</si>
  <si>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</si>
  <si>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</si>
  <si>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</si>
  <si>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</si>
  <si>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</si>
  <si>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</si>
  <si>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</si>
  <si>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</si>
  <si>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</si>
  <si>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</si>
  <si>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</si>
  <si>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</si>
  <si>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</si>
  <si>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</si>
  <si>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</si>
  <si>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</si>
  <si>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</si>
  <si>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</si>
  <si>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</si>
  <si>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</si>
  <si>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</si>
  <si>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</si>
  <si>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</si>
  <si>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</si>
  <si>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</si>
  <si>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</si>
  <si>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</si>
  <si>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</si>
  <si>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</si>
  <si>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</si>
  <si>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</si>
  <si>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</si>
  <si>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</si>
  <si>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</si>
  <si>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</si>
  <si>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</si>
  <si>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</si>
  <si>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</si>
  <si>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</si>
  <si>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</si>
  <si>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</si>
  <si>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</si>
  <si>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</si>
  <si>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</si>
  <si>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</si>
  <si>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</si>
  <si>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</si>
  <si>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</si>
  <si>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</si>
  <si>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</si>
  <si>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</si>
  <si>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</si>
  <si>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</si>
  <si>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</si>
  <si>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</si>
  <si>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</si>
  <si>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</si>
  <si>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</si>
  <si>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</si>
  <si>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</si>
  <si>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</si>
  <si>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</si>
  <si>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</si>
  <si>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</si>
  <si>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</si>
  <si>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</si>
  <si>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</si>
  <si>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</si>
  <si>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</si>
  <si>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</si>
  <si>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</si>
  <si>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</si>
  <si>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</si>
  <si>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</si>
  <si>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</si>
  <si>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</si>
  <si>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</si>
  <si>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</si>
  <si>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</si>
  <si>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</si>
  <si>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</si>
  <si>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</si>
  <si>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</si>
  <si>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</si>
  <si>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</si>
  <si>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</si>
  <si>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</si>
  <si>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</si>
  <si>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</si>
  <si>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</si>
  <si>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</si>
  <si>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</si>
  <si>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</si>
  <si>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</si>
  <si>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</si>
  <si>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</si>
  <si>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</si>
  <si>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</si>
  <si>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</si>
  <si>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</si>
  <si>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</si>
  <si>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</si>
  <si>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</si>
  <si>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</si>
  <si>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</si>
  <si>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</si>
  <si>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</si>
  <si>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</si>
  <si>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</si>
  <si>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</si>
  <si>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</si>
  <si>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</si>
  <si>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</si>
  <si>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</si>
  <si>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</si>
  <si>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</si>
  <si>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</si>
  <si>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</si>
  <si>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</si>
  <si>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</si>
  <si>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</si>
  <si>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</si>
  <si>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</si>
  <si>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</si>
  <si>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</si>
  <si>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</si>
  <si>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</si>
  <si>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</si>
  <si>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</si>
  <si>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</si>
  <si>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</si>
  <si>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</si>
  <si>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</si>
  <si>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</si>
  <si>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</si>
  <si>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</si>
  <si>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</si>
  <si>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</si>
  <si>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</si>
  <si>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</si>
  <si>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</si>
  <si>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</si>
  <si>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</si>
  <si>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</si>
  <si>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</si>
  <si>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</si>
  <si>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</si>
  <si>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</si>
  <si>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</si>
  <si>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</si>
  <si>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</si>
  <si>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</si>
  <si>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</si>
  <si>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</si>
  <si>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</si>
  <si>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</si>
  <si>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</si>
  <si>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</si>
  <si>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</si>
  <si>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</si>
  <si>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</si>
  <si>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</si>
  <si>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</si>
  <si>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</si>
  <si>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</si>
  <si>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</si>
  <si>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</si>
  <si>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</si>
  <si>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</si>
  <si>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</si>
  <si>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</si>
  <si>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</si>
  <si>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</si>
  <si>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</si>
  <si>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</si>
  <si>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</si>
  <si>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</si>
  <si>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</si>
  <si>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</si>
  <si>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</si>
  <si>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</si>
  <si>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</si>
  <si>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</si>
  <si>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</si>
  <si>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</si>
  <si>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</si>
  <si>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</si>
  <si>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</si>
  <si>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</si>
  <si>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</si>
  <si>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</si>
  <si>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</si>
  <si>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</si>
  <si>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</si>
  <si>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</si>
  <si>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</si>
  <si>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</si>
  <si>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</si>
  <si>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</si>
  <si>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</si>
  <si>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</si>
  <si>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</si>
  <si>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</si>
  <si>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</si>
  <si>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</si>
  <si>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</si>
  <si>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</si>
  <si>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</si>
  <si>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</si>
  <si>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</si>
  <si>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</si>
  <si>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</si>
  <si>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</si>
  <si>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</si>
  <si>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</si>
  <si>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</si>
  <si>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</si>
  <si>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</si>
  <si>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</si>
  <si>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</si>
  <si>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</si>
  <si>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</si>
  <si>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</si>
  <si>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</si>
  <si>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</si>
  <si>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</si>
  <si>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</si>
  <si>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</si>
  <si>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</si>
  <si>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</si>
  <si>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</si>
  <si>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</si>
  <si>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</si>
  <si>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</si>
  <si>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</si>
  <si>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</si>
  <si>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</si>
  <si>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</si>
  <si>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</si>
  <si>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</si>
  <si>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</si>
  <si>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</si>
  <si>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</si>
  <si>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</si>
  <si>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</si>
  <si>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</si>
  <si>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</si>
  <si>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</si>
  <si>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</si>
  <si>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</si>
  <si>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</si>
  <si>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</si>
  <si>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</si>
  <si>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</si>
  <si>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</si>
  <si>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</si>
  <si>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</si>
  <si>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</si>
  <si>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</si>
  <si>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</si>
  <si>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</si>
  <si>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</si>
  <si>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</si>
  <si>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</si>
  <si>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</si>
  <si>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</si>
  <si>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</si>
  <si>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</si>
  <si>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</si>
  <si>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</si>
  <si>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</si>
  <si>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</si>
  <si>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</si>
  <si>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</si>
  <si>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</si>
  <si>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</si>
  <si>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</si>
  <si>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</si>
  <si>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</si>
  <si>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</si>
  <si>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</si>
  <si>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</si>
  <si>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</si>
  <si>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</si>
  <si>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</si>
  <si>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</si>
  <si>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</si>
  <si>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</si>
  <si>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</si>
  <si>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</si>
  <si>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</si>
  <si>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</si>
  <si>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</si>
  <si>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</si>
  <si>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</si>
  <si>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</si>
  <si>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</si>
  <si>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</si>
  <si>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</si>
  <si>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</si>
  <si>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</si>
  <si>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</si>
  <si>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</si>
  <si>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</si>
  <si>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</si>
  <si>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</si>
  <si>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</si>
  <si>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</si>
  <si>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</si>
  <si>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</si>
  <si>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</si>
  <si>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</si>
  <si>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</si>
  <si>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</si>
  <si>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</si>
  <si>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</si>
  <si>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</si>
  <si>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</si>
  <si>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</si>
  <si>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</si>
  <si>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</si>
  <si>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</si>
  <si>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</si>
  <si>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</si>
  <si>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</si>
  <si>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</si>
  <si>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</si>
  <si>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</si>
  <si>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</si>
  <si>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</si>
  <si>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</si>
  <si>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</si>
  <si>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</si>
  <si>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</si>
  <si>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</si>
  <si>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</si>
  <si>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</si>
  <si>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</si>
  <si>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</si>
  <si>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</si>
  <si>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</si>
  <si>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</si>
  <si>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</si>
  <si>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</si>
  <si>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</si>
  <si>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</si>
  <si>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</si>
  <si>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</si>
  <si>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</si>
  <si>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</si>
  <si>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</si>
  <si>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</si>
  <si>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</si>
  <si>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</si>
  <si>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</si>
  <si>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</si>
  <si>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</si>
  <si>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</si>
  <si>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</si>
  <si>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</si>
  <si>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</si>
  <si>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</si>
  <si>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</si>
  <si>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</si>
  <si>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</si>
  <si>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</si>
  <si>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</si>
  <si>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</si>
  <si>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</si>
  <si>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</si>
  <si>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</si>
  <si>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</si>
  <si>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</si>
  <si>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</si>
  <si>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</si>
  <si>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</si>
  <si>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</si>
  <si>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</si>
  <si>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</si>
  <si>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</si>
  <si>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</si>
  <si>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</si>
  <si>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</si>
  <si>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</si>
  <si>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</si>
  <si>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</si>
  <si>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</si>
  <si>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</si>
  <si>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</si>
  <si>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</si>
  <si>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</si>
  <si>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</si>
  <si>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</si>
  <si>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</si>
  <si>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</si>
  <si>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</si>
  <si>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</si>
  <si>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</si>
  <si>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</si>
  <si>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</si>
  <si>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</si>
  <si>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</si>
  <si>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</si>
  <si>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</si>
  <si>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</si>
  <si>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</si>
  <si>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</si>
  <si>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</si>
  <si>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</si>
  <si>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</si>
  <si>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</si>
  <si>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</si>
  <si>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</si>
  <si>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</si>
  <si>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</si>
  <si>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</si>
  <si>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</si>
  <si>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</si>
  <si>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</si>
  <si>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</si>
  <si>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</si>
  <si>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</si>
  <si>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</si>
  <si>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</si>
  <si>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</si>
  <si>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</si>
  <si>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</si>
  <si>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</si>
  <si>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</si>
  <si>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</si>
  <si>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</si>
  <si>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</si>
  <si>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</si>
  <si>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</si>
  <si>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</si>
  <si>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</si>
  <si>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</si>
  <si>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</si>
  <si>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</si>
  <si>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</si>
  <si>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</si>
  <si>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</si>
  <si>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</si>
  <si>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</si>
  <si>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</si>
  <si>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</si>
  <si>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</si>
  <si>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</si>
  <si>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</si>
  <si>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</si>
  <si>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</si>
  <si>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</si>
  <si>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</si>
  <si>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</si>
  <si>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</si>
  <si>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</si>
  <si>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</si>
  <si>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</si>
  <si>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</si>
  <si>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</si>
  <si>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</si>
  <si>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</si>
  <si>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</si>
  <si>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</si>
  <si>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</si>
  <si>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</si>
  <si>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</si>
  <si>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</si>
  <si>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</si>
  <si>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</si>
  <si>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</si>
  <si>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</si>
  <si>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</si>
  <si>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</si>
  <si>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</si>
  <si>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</si>
  <si>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</si>
  <si>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</si>
  <si>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</si>
  <si>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</si>
  <si>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</si>
  <si>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</si>
  <si>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</si>
  <si>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</si>
  <si>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</si>
  <si>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</si>
  <si>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</si>
  <si>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</si>
  <si>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</si>
  <si>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</si>
  <si>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</si>
  <si>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</si>
  <si>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</si>
  <si>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</si>
  <si>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</si>
  <si>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</si>
  <si>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</si>
  <si>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</si>
  <si>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</si>
  <si>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</si>
  <si>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</si>
  <si>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</si>
  <si>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</si>
  <si>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</si>
  <si>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</si>
  <si>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</si>
  <si>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</si>
  <si>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</si>
  <si>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</si>
  <si>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</si>
  <si>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</si>
  <si>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</si>
  <si>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</si>
  <si>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</si>
  <si>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</si>
  <si>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</si>
  <si>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</si>
  <si>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</si>
  <si>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</si>
  <si>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</si>
  <si>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</si>
  <si>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</si>
  <si>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</si>
  <si>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</si>
  <si>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</si>
  <si>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</si>
  <si>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</si>
  <si>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</si>
  <si>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</si>
  <si>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</si>
  <si>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</si>
  <si>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</si>
  <si>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</si>
  <si>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</si>
  <si>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</si>
  <si>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</si>
  <si>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</si>
  <si>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</si>
  <si>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</si>
  <si>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</si>
  <si>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</si>
  <si>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</si>
  <si>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</si>
  <si>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</si>
  <si>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</si>
  <si>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</si>
  <si>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</si>
  <si>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</si>
  <si>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</si>
  <si>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</si>
  <si>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</si>
  <si>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</si>
  <si>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</si>
  <si>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</si>
  <si>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</si>
  <si>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</si>
  <si>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</si>
  <si>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</si>
  <si>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</si>
  <si>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</si>
  <si>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</si>
  <si>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</si>
  <si>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</si>
  <si>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</si>
  <si>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</si>
  <si>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</si>
  <si>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</si>
  <si>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</si>
  <si>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</si>
  <si>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</si>
  <si>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</si>
  <si>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</si>
  <si>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</si>
  <si>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</si>
  <si>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</si>
  <si>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</si>
  <si>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</si>
  <si>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</si>
  <si>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</si>
  <si>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</si>
  <si>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</si>
  <si>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</si>
  <si>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</si>
  <si>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</si>
  <si>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</si>
  <si>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</si>
  <si>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</si>
  <si>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</si>
  <si>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</si>
  <si>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</si>
  <si>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</si>
  <si>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</si>
  <si>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</si>
  <si>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</si>
  <si>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</si>
  <si>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</si>
  <si>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</si>
  <si>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</si>
  <si>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</si>
  <si>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</si>
  <si>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</si>
  <si>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</si>
  <si>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</si>
  <si>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</si>
  <si>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</si>
  <si>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</si>
  <si>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</si>
  <si>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</si>
  <si>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</si>
  <si>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</si>
  <si>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</si>
  <si>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</si>
  <si>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</si>
  <si>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</si>
  <si>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</si>
  <si>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</si>
  <si>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</si>
  <si>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</si>
  <si>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</si>
  <si>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</si>
  <si>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</si>
  <si>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</si>
  <si>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</si>
  <si>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</si>
  <si>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</si>
  <si>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</si>
  <si>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</si>
  <si>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</si>
  <si>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</si>
  <si>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</si>
  <si>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</si>
  <si>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</si>
  <si>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</si>
  <si>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</si>
  <si>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</si>
  <si>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</si>
  <si>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</si>
  <si>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</si>
  <si>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</si>
  <si>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</si>
  <si>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</si>
  <si>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</si>
  <si>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</si>
  <si>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</si>
  <si>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</si>
  <si>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</si>
  <si>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</si>
  <si>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</si>
  <si>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</si>
  <si>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</si>
  <si>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</si>
  <si>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</si>
  <si>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</si>
  <si>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</si>
  <si>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</si>
  <si>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</si>
  <si>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</si>
  <si>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</si>
  <si>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</si>
  <si>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</si>
  <si>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</si>
  <si>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</si>
  <si>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</si>
  <si>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</si>
  <si>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</si>
  <si>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</si>
  <si>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</si>
  <si>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</si>
  <si>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</si>
  <si>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</si>
  <si>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</si>
  <si>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</si>
  <si>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</si>
  <si>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</si>
  <si>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</si>
  <si>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</si>
  <si>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</si>
  <si>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</si>
  <si>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</si>
  <si>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</si>
  <si>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</si>
  <si>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</si>
  <si>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</si>
  <si>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</si>
  <si>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</si>
  <si>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</si>
  <si>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</si>
  <si>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</si>
  <si>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</si>
  <si>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</si>
  <si>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</si>
  <si>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</si>
  <si>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</si>
  <si>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</si>
  <si>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</si>
  <si>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</si>
  <si>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</si>
  <si>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</si>
  <si>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</si>
  <si>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</si>
  <si>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</si>
  <si>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</si>
  <si>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</si>
  <si>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</si>
  <si>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</si>
  <si>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</si>
  <si>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</si>
  <si>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</si>
  <si>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</si>
  <si>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</si>
  <si>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</si>
  <si>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</si>
  <si>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</si>
  <si>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</si>
  <si>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</si>
  <si>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</si>
  <si>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</si>
  <si>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</si>
  <si>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</si>
  <si>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</si>
  <si>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</si>
  <si>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</si>
  <si>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</si>
  <si>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</si>
  <si>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</si>
  <si>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</si>
  <si>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</si>
  <si>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</si>
  <si>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</si>
  <si>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</si>
  <si>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</si>
  <si>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</si>
  <si>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</si>
  <si>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</si>
  <si>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</si>
  <si>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</si>
  <si>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</si>
  <si>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</si>
  <si>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</si>
  <si>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</si>
  <si>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</si>
  <si>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</si>
  <si>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</si>
  <si>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</si>
  <si>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</si>
  <si>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</si>
  <si>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</si>
  <si>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</si>
  <si>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</si>
  <si>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</si>
  <si>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</si>
  <si>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</si>
  <si>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</si>
  <si>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</si>
  <si>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</si>
  <si>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</si>
  <si>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</si>
  <si>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</si>
  <si>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</si>
  <si>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</si>
  <si>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</si>
  <si>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</si>
  <si>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</si>
  <si>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</si>
  <si>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</si>
  <si>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</si>
  <si>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</si>
  <si>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</si>
  <si>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</si>
  <si>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</si>
  <si>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</si>
  <si>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</si>
  <si>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</si>
  <si>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</si>
  <si>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</si>
  <si>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</si>
  <si>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</si>
  <si>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</si>
  <si>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</si>
  <si>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</si>
  <si>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</si>
  <si>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</si>
  <si>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</si>
  <si>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</si>
  <si>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</si>
  <si>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</si>
  <si>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</si>
  <si>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</si>
  <si>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</si>
  <si>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</si>
  <si>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</si>
  <si>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</si>
  <si>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</si>
  <si>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</si>
  <si>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</si>
  <si>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</si>
  <si>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</si>
  <si>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</si>
  <si>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</si>
  <si>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</si>
  <si>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</si>
  <si>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</si>
  <si>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</si>
  <si>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</si>
  <si>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</si>
  <si>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</si>
  <si>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</si>
  <si>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</si>
  <si>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</si>
  <si>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</si>
  <si>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</si>
  <si>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</si>
  <si>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</si>
  <si>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</si>
  <si>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</si>
  <si>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</si>
  <si>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</si>
  <si>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</si>
  <si>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</si>
  <si>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</si>
  <si>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</si>
  <si>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</si>
  <si>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</si>
  <si>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</si>
  <si>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</si>
  <si>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</si>
  <si>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</si>
  <si>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</si>
  <si>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</si>
  <si>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</si>
  <si>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</si>
  <si>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</si>
  <si>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</si>
  <si>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</si>
  <si>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</si>
  <si>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</si>
  <si>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</si>
  <si>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</si>
  <si>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</si>
  <si>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</si>
  <si>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</si>
  <si>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</si>
  <si>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</si>
  <si>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</si>
  <si>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</si>
  <si>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</si>
  <si>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</si>
  <si>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</si>
  <si>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</si>
  <si>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</si>
  <si>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</si>
  <si>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</si>
  <si>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</si>
  <si>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</si>
  <si>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</si>
  <si>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</si>
  <si>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</si>
  <si>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</si>
  <si>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</si>
  <si>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</si>
  <si>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</si>
  <si>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</si>
  <si>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</si>
  <si>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</si>
  <si>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</si>
  <si>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</si>
  <si>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</si>
  <si>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</si>
  <si>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</si>
  <si>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</si>
  <si>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</si>
  <si>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</si>
  <si>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</si>
  <si>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</si>
  <si>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</si>
  <si>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</si>
  <si>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</si>
  <si>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</si>
  <si>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</si>
  <si>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</si>
  <si>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</si>
  <si>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</si>
  <si>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</si>
  <si>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</si>
  <si>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</si>
  <si>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</si>
  <si>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</si>
  <si>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</si>
  <si>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</si>
  <si>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</si>
  <si>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</si>
  <si>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</si>
  <si>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</si>
  <si>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</si>
  <si>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</si>
  <si>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</si>
  <si>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</si>
  <si>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</si>
  <si>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</si>
  <si>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</si>
  <si>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</si>
  <si>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</si>
  <si>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</si>
  <si>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</si>
  <si>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</si>
  <si>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</si>
  <si>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</si>
  <si>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</si>
  <si>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</si>
  <si>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</si>
  <si>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</si>
  <si>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</si>
  <si>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</si>
  <si>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</si>
  <si>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</si>
  <si>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</si>
  <si>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</si>
  <si>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</si>
  <si>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</si>
  <si>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</si>
  <si>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</si>
  <si>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</si>
  <si>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</si>
  <si>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</si>
  <si>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</si>
  <si>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</si>
  <si>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</si>
  <si>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</si>
  <si>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</si>
  <si>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</si>
  <si>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</si>
  <si>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</si>
  <si>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</si>
  <si>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</si>
  <si>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</si>
  <si>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</si>
  <si>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</si>
  <si>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</si>
  <si>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</si>
  <si>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</si>
  <si>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</si>
  <si>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</si>
  <si>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</si>
  <si>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</si>
  <si>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</si>
  <si>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</si>
  <si>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</si>
  <si>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</si>
  <si>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</si>
  <si>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</si>
  <si>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</si>
  <si>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</si>
  <si>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</si>
  <si>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</si>
  <si>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</si>
  <si>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</si>
  <si>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</si>
  <si>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</si>
  <si>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</si>
  <si>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</si>
  <si>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</si>
  <si>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</si>
  <si>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</si>
  <si>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</si>
  <si>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</si>
  <si>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</si>
  <si>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</si>
  <si>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</si>
  <si>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</si>
  <si>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</si>
  <si>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</si>
  <si>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</si>
  <si>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</si>
  <si>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</si>
  <si>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</si>
  <si>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</si>
  <si>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</si>
  <si>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</si>
  <si>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</si>
  <si>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</si>
  <si>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</si>
  <si>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</si>
  <si>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</si>
  <si>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</si>
  <si>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</si>
  <si>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</si>
  <si>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</si>
  <si>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</si>
  <si>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</si>
  <si>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</si>
  <si>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</si>
  <si>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</si>
  <si>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</si>
  <si>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</si>
  <si>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</si>
  <si>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</si>
  <si>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</si>
  <si>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</si>
  <si>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</si>
  <si>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</si>
  <si>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</si>
  <si>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</si>
  <si>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</si>
  <si>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</si>
  <si>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</si>
  <si>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</si>
  <si>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</si>
  <si>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</si>
  <si>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</si>
  <si>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</si>
  <si>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</si>
  <si>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</si>
  <si>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</si>
  <si>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</si>
  <si>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</si>
  <si>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</si>
  <si>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</si>
  <si>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</si>
  <si>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</si>
  <si>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</si>
  <si>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</si>
  <si>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</si>
  <si>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</si>
  <si>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</si>
  <si>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</si>
  <si>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</si>
  <si>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</si>
  <si>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</si>
  <si>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</si>
  <si>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</si>
  <si>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</si>
  <si>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</si>
  <si>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</si>
  <si>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</si>
  <si>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</si>
  <si>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</si>
  <si>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</si>
  <si>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</si>
  <si>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</si>
  <si>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</si>
  <si>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</si>
  <si>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</si>
  <si>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</si>
  <si>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</si>
  <si>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</si>
  <si>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</si>
  <si>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</si>
  <si>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</si>
  <si>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</si>
  <si>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</si>
  <si>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</si>
  <si>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</si>
  <si>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</si>
  <si>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</si>
  <si>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</si>
  <si>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</si>
  <si>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</si>
  <si>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</si>
  <si>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</si>
  <si>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</si>
  <si>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</si>
  <si>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</si>
  <si>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</si>
  <si>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</si>
  <si>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</si>
  <si>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</si>
  <si>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</si>
  <si>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</si>
  <si>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</si>
  <si>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</si>
  <si>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</si>
  <si>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</si>
  <si>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</si>
  <si>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</si>
  <si>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</si>
  <si>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</si>
  <si>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</si>
  <si>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</si>
  <si>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</si>
  <si>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</si>
  <si>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</si>
  <si>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</si>
  <si>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</si>
  <si>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</si>
  <si>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</si>
  <si>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</si>
  <si>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</si>
  <si>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</si>
  <si>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</si>
  <si>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</si>
  <si>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</si>
  <si>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</si>
  <si>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</si>
  <si>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</si>
  <si>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</si>
  <si>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</si>
  <si>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</si>
  <si>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</si>
  <si>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</si>
  <si>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</si>
  <si>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</si>
  <si>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</si>
  <si>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</si>
  <si>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</si>
  <si>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</si>
  <si>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</si>
  <si>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</si>
  <si>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</si>
  <si>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</si>
  <si>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</si>
  <si>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</si>
  <si>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</si>
  <si>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</si>
  <si>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</si>
  <si>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</si>
  <si>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</si>
  <si>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</si>
  <si>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</si>
  <si>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</si>
  <si>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</si>
  <si>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</si>
  <si>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</si>
  <si>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</si>
  <si>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</si>
  <si>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</si>
  <si>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</si>
  <si>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</si>
  <si>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</si>
  <si>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</si>
  <si>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</si>
  <si>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</si>
  <si>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</si>
  <si>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</si>
  <si>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</si>
  <si>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</si>
  <si>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</si>
  <si>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</si>
  <si>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</si>
  <si>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</si>
  <si>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</si>
  <si>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</si>
  <si>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</si>
  <si>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</si>
  <si>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</si>
  <si>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</si>
  <si>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</si>
  <si>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</si>
  <si>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</si>
  <si>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</si>
  <si>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</si>
  <si>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</si>
  <si>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</si>
  <si>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</si>
  <si>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</si>
  <si>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</si>
  <si>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</si>
  <si>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</si>
  <si>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</si>
  <si>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</si>
  <si>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</si>
  <si>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</si>
  <si>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</si>
  <si>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</si>
  <si>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</si>
  <si>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</si>
  <si>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</si>
  <si>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</si>
  <si>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</si>
  <si>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</si>
  <si>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</si>
  <si>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</si>
  <si>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</si>
  <si>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</si>
  <si>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</si>
  <si>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</si>
  <si>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</si>
  <si>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</si>
  <si>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</si>
  <si>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</si>
  <si>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</si>
  <si>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</si>
  <si>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</si>
  <si>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</si>
  <si>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</si>
  <si>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</si>
  <si>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</si>
  <si>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</si>
  <si>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</si>
  <si>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</si>
  <si>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</si>
  <si>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</si>
  <si>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</si>
  <si>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</si>
  <si>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</si>
  <si>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</si>
  <si>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</si>
  <si>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</si>
  <si>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</si>
  <si>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</si>
  <si>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</si>
  <si>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</si>
  <si>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</si>
  <si>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</si>
  <si>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</si>
  <si>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</si>
  <si>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</si>
  <si>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</si>
  <si>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</si>
  <si>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</si>
  <si>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</si>
  <si>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</si>
  <si>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</si>
  <si>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</si>
  <si>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</si>
  <si>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</si>
  <si>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</si>
  <si>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</si>
  <si>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</si>
  <si>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</si>
  <si>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</si>
  <si>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</si>
  <si>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</si>
  <si>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</si>
  <si>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</si>
  <si>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</si>
  <si>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</si>
  <si>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</si>
  <si>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</si>
  <si>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</si>
  <si>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</si>
  <si>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</si>
  <si>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</si>
  <si>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</si>
  <si>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</si>
  <si>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</si>
  <si>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</si>
  <si>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</si>
  <si>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</si>
  <si>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</si>
  <si>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</si>
  <si>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</si>
  <si>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</si>
  <si>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</si>
  <si>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</si>
  <si>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</si>
  <si>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</si>
  <si>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</si>
  <si>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</si>
  <si>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</si>
  <si>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</si>
  <si>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</si>
  <si>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</si>
  <si>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</si>
  <si>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</si>
  <si>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</si>
  <si>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</si>
  <si>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</si>
  <si>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</si>
  <si>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</si>
  <si>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</si>
  <si>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</si>
  <si>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</si>
  <si>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</si>
  <si>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</si>
  <si>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</si>
  <si>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</si>
  <si>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</si>
  <si>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</si>
  <si>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</si>
  <si>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</si>
  <si>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</si>
  <si>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</si>
  <si>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</si>
  <si>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</si>
  <si>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</si>
  <si>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</si>
  <si>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</si>
  <si>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</si>
  <si>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</si>
  <si>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</si>
  <si>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</si>
  <si>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</si>
  <si>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</si>
  <si>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</si>
  <si>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</si>
  <si>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</si>
  <si>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</si>
  <si>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</si>
  <si>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</si>
  <si>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</si>
  <si>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</si>
  <si>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</si>
  <si>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</si>
  <si>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</si>
  <si>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</si>
  <si>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</si>
  <si>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</si>
  <si>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</si>
  <si>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</si>
  <si>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</si>
  <si>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</si>
  <si>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</si>
  <si>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</si>
  <si>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</si>
  <si>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</si>
  <si>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</si>
  <si>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</si>
  <si>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</si>
  <si>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</si>
  <si>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</si>
  <si>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</si>
  <si>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</si>
  <si>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</si>
  <si>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</si>
  <si>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</si>
  <si>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</si>
  <si>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</si>
  <si>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</si>
  <si>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</si>
  <si>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</si>
  <si>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</si>
  <si>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</si>
  <si>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</si>
  <si>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</si>
  <si>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</si>
  <si>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</si>
  <si>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</si>
  <si>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</si>
  <si>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</si>
  <si>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</si>
  <si>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</si>
  <si>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</si>
  <si>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</si>
  <si>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</si>
  <si>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</si>
  <si>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</si>
  <si>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</si>
  <si>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</si>
  <si>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</si>
  <si>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</si>
  <si>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</si>
  <si>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</si>
  <si>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</si>
  <si>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</si>
  <si>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</si>
  <si>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</si>
  <si>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</si>
  <si>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</si>
  <si>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</si>
  <si>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</si>
  <si>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</si>
  <si>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</si>
  <si>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</si>
  <si>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</si>
  <si>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</si>
  <si>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</si>
  <si>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</si>
  <si>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</si>
  <si>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</si>
  <si>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</si>
  <si>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</si>
  <si>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</si>
  <si>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</si>
  <si>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</si>
  <si>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</si>
  <si>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</si>
  <si>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</si>
  <si>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</si>
  <si>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</si>
  <si>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</si>
  <si>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</si>
  <si>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</si>
  <si>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</si>
  <si>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</si>
  <si>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</si>
  <si>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</si>
  <si>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</si>
  <si>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</si>
  <si>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</si>
  <si>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</si>
  <si>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</si>
  <si>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</si>
  <si>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</si>
  <si>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</si>
  <si>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</si>
  <si>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</si>
  <si>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</si>
  <si>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</si>
  <si>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</si>
  <si>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</si>
  <si>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</si>
  <si>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</si>
  <si>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</si>
  <si>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</si>
  <si>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</si>
  <si>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</si>
  <si>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</si>
  <si>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</si>
  <si>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</si>
  <si>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</si>
  <si>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</si>
  <si>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</si>
  <si>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</si>
  <si>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</si>
  <si>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</si>
  <si>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</si>
  <si>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</si>
  <si>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</si>
  <si>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</si>
  <si>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</si>
  <si>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</si>
  <si>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</si>
  <si>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</si>
  <si>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</si>
  <si>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</si>
  <si>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</si>
  <si>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</si>
  <si>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</si>
  <si>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</si>
  <si>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</si>
  <si>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</si>
  <si>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</si>
  <si>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</si>
  <si>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</si>
  <si>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</si>
  <si>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</si>
  <si>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</si>
  <si>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</si>
  <si>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</si>
  <si>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</si>
  <si>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</si>
  <si>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</si>
  <si>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</si>
  <si>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</si>
  <si>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</si>
  <si>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</si>
  <si>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</si>
  <si>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</si>
  <si>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</si>
  <si>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</si>
  <si>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</si>
  <si>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</si>
  <si>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</si>
  <si>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</si>
  <si>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</si>
  <si>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</si>
  <si>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</si>
  <si>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</si>
  <si>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</si>
  <si>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</si>
  <si>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</si>
  <si>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</si>
  <si>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</si>
  <si>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</si>
  <si>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</si>
  <si>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</si>
  <si>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</si>
  <si>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</si>
  <si>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</si>
  <si>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</si>
  <si>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</si>
  <si>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</si>
  <si>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</si>
  <si>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</si>
  <si>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</si>
  <si>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</si>
  <si>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</si>
  <si>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</si>
  <si>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</si>
  <si>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</si>
  <si>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</si>
  <si>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</si>
  <si>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</si>
  <si>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</si>
  <si>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</si>
  <si>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</si>
  <si>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</si>
  <si>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</si>
  <si>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</si>
  <si>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</si>
  <si>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</si>
  <si>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</si>
  <si>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</si>
  <si>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</si>
  <si>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</si>
  <si>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</si>
  <si>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</si>
  <si>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</si>
  <si>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</si>
  <si>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</si>
  <si>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</si>
  <si>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</si>
  <si>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</si>
  <si>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</si>
  <si>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</si>
  <si>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</si>
  <si>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</si>
  <si>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</si>
  <si>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</si>
  <si>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</si>
  <si>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</si>
  <si>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</si>
  <si>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</si>
  <si>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</si>
  <si>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</si>
  <si>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</si>
  <si>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</si>
  <si>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</si>
  <si>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</si>
  <si>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</si>
  <si>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</si>
  <si>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</si>
  <si>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</si>
  <si>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</si>
  <si>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</si>
  <si>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</si>
  <si>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</si>
  <si>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</si>
  <si>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</si>
  <si>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</si>
  <si>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</si>
  <si>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</si>
  <si>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</si>
  <si>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</si>
  <si>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</si>
  <si>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</si>
  <si>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</si>
  <si>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</si>
  <si>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</si>
  <si>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</si>
  <si>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</si>
  <si>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</si>
  <si>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</si>
  <si>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</si>
  <si>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</si>
  <si>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</si>
  <si>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</si>
  <si>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</si>
  <si>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</si>
  <si>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</si>
  <si>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</si>
  <si>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</si>
  <si>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</si>
  <si>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</si>
  <si>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</si>
  <si>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</si>
  <si>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</si>
  <si>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</si>
  <si>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</si>
  <si>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</si>
  <si>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</si>
  <si>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</si>
  <si>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</si>
  <si>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</si>
  <si>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</si>
  <si>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</si>
  <si>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</si>
  <si>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</si>
  <si>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</si>
  <si>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</si>
  <si>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</si>
  <si>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</si>
  <si>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</si>
  <si>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</si>
  <si>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</si>
  <si>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</si>
  <si>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</si>
  <si>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</si>
  <si>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</si>
  <si>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</si>
  <si>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</si>
  <si>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</si>
  <si>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</si>
  <si>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</si>
  <si>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</si>
  <si>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</si>
  <si>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</si>
  <si>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</si>
  <si>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</si>
  <si>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</si>
  <si>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</si>
  <si>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</si>
  <si>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</si>
  <si>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</si>
  <si>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</si>
  <si>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</si>
  <si>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</si>
  <si>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</si>
  <si>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</si>
  <si>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</si>
  <si>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</si>
  <si>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</si>
  <si>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</si>
  <si>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</si>
  <si>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</si>
  <si>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</si>
  <si>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</si>
  <si>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</si>
  <si>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</si>
  <si>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</si>
  <si>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</si>
  <si>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</si>
  <si>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</si>
  <si>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</si>
  <si>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</si>
  <si>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</si>
  <si>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</si>
  <si>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</si>
  <si>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</si>
  <si>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</si>
  <si>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</si>
  <si>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</si>
  <si>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</si>
  <si>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</si>
  <si>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</si>
  <si>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</si>
  <si>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</si>
  <si>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</si>
  <si>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</si>
  <si>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</si>
  <si>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</si>
  <si>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</si>
  <si>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</si>
  <si>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</si>
  <si>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</si>
  <si>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</si>
  <si>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</si>
  <si>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</si>
  <si>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</si>
  <si>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</si>
  <si>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</si>
  <si>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</si>
  <si>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</si>
  <si>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</si>
  <si>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</si>
  <si>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</si>
  <si>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</si>
  <si>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</si>
  <si>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</si>
  <si>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</si>
  <si>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</si>
  <si>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</si>
  <si>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</si>
  <si>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</si>
  <si>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</si>
  <si>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</si>
  <si>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</si>
  <si>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</si>
  <si>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</si>
  <si>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</si>
  <si>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</si>
  <si>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</si>
  <si>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</si>
  <si>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</si>
  <si>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</si>
  <si>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</si>
  <si>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</si>
  <si>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</si>
  <si>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</si>
  <si>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</si>
  <si>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</si>
  <si>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</si>
  <si>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</si>
  <si>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</si>
  <si>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</si>
  <si>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</si>
  <si>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</si>
  <si>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</si>
  <si>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</si>
  <si>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</si>
  <si>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</si>
  <si>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</si>
  <si>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</si>
  <si>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</si>
  <si>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</si>
  <si>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</si>
  <si>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</si>
  <si>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</si>
  <si>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</si>
  <si>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</si>
  <si>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</si>
  <si>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</si>
  <si>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</si>
  <si>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</si>
  <si>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</si>
  <si>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</si>
  <si>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</si>
  <si>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</si>
  <si>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</si>
  <si>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</si>
  <si>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</si>
  <si>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</si>
  <si>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</si>
  <si>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</si>
  <si>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</si>
  <si>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</si>
  <si>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</si>
  <si>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</si>
  <si>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</si>
  <si>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</si>
  <si>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</si>
  <si>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</si>
  <si>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</si>
  <si>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</si>
  <si>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</si>
  <si>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</si>
  <si>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</si>
  <si>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</si>
  <si>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</si>
  <si>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</si>
  <si>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</si>
  <si>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</si>
  <si>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</si>
  <si>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</si>
  <si>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</si>
  <si>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</si>
  <si>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</si>
  <si>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</si>
  <si>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</si>
  <si>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</si>
  <si>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</si>
  <si>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</si>
  <si>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</si>
  <si>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</si>
  <si>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</si>
  <si>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</si>
  <si>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</si>
  <si>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</si>
  <si>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</si>
  <si>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</si>
  <si>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</si>
  <si>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</si>
  <si>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</si>
  <si>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</si>
  <si>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</si>
  <si>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</si>
  <si>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</si>
  <si>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</si>
  <si>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</si>
  <si>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</si>
  <si>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</si>
  <si>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</si>
  <si>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</si>
  <si>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</si>
  <si>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</si>
  <si>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</si>
  <si>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</si>
  <si>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</si>
  <si>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</si>
  <si>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</si>
  <si>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</si>
  <si>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</si>
  <si>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</si>
  <si>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</si>
  <si>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</si>
  <si>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</si>
  <si>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</si>
  <si>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</si>
  <si>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</si>
  <si>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</si>
  <si>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</si>
  <si>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</si>
  <si>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</si>
  <si>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</si>
  <si>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</si>
  <si>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</si>
  <si>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</si>
  <si>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</si>
  <si>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</si>
  <si>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</si>
  <si>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</si>
  <si>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</si>
  <si>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</si>
  <si>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</si>
  <si>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</si>
  <si>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</si>
  <si>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</si>
  <si>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</si>
  <si>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</si>
  <si>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</si>
  <si>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</si>
  <si>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</si>
  <si>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</si>
  <si>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</si>
  <si>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</si>
  <si>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</si>
  <si>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</si>
  <si>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</si>
  <si>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</si>
  <si>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</si>
  <si>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</si>
  <si>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</si>
  <si>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</si>
  <si>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</si>
  <si>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</si>
  <si>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</si>
  <si>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</si>
  <si>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</si>
  <si>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</si>
  <si>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</si>
  <si>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</si>
  <si>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</si>
  <si>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</si>
  <si>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</si>
  <si>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</si>
  <si>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</si>
  <si>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</si>
  <si>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</si>
  <si>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</si>
  <si>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</si>
  <si>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</si>
  <si>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</si>
  <si>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</si>
  <si>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</si>
  <si>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</si>
  <si>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</si>
  <si>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</si>
  <si>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</si>
  <si>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</si>
  <si>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</si>
  <si>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</si>
  <si>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</si>
  <si>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</si>
  <si>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</si>
  <si>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</si>
  <si>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</si>
  <si>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</si>
  <si>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</si>
  <si>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</si>
  <si>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</si>
  <si>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</si>
  <si>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</si>
  <si>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</si>
  <si>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</si>
  <si>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</si>
  <si>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</si>
  <si>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</si>
  <si>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</si>
  <si>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</si>
  <si>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</si>
  <si>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</si>
  <si>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</si>
  <si>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</si>
  <si>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</si>
  <si>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</si>
  <si>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</si>
  <si>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</si>
  <si>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</si>
  <si>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</si>
  <si>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</si>
  <si>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</si>
  <si>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</si>
  <si>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</si>
  <si>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</si>
  <si>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</si>
  <si>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</si>
  <si>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</si>
  <si>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</si>
  <si>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</si>
  <si>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</si>
  <si>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</si>
  <si>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</si>
  <si>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</si>
  <si>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</si>
  <si>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</si>
  <si>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</si>
  <si>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</si>
  <si>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</si>
  <si>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</si>
  <si>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</si>
  <si>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</si>
  <si>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</si>
  <si>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</si>
  <si>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</si>
  <si>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</si>
  <si>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</si>
  <si>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</si>
  <si>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</si>
  <si>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</si>
  <si>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</si>
  <si>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</si>
  <si>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</si>
  <si>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</si>
  <si>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</si>
  <si>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</si>
  <si>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</si>
  <si>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</si>
  <si>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</si>
  <si>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</si>
  <si>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</si>
  <si>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</si>
  <si>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</si>
  <si>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</si>
  <si>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</si>
  <si>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</si>
  <si>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</si>
  <si>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</si>
  <si>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</si>
  <si>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</si>
  <si>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</si>
  <si>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</si>
  <si>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</si>
  <si>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</si>
  <si>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</si>
  <si>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</si>
  <si>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</si>
  <si>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</si>
  <si>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</si>
  <si>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</si>
  <si>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</si>
  <si>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</si>
  <si>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</si>
  <si>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</si>
  <si>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</si>
  <si>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</si>
  <si>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</si>
  <si>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</si>
  <si>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</si>
  <si>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</si>
  <si>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</si>
  <si>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</si>
  <si>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</si>
  <si>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</si>
  <si>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</si>
  <si>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</si>
  <si>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</si>
  <si>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</si>
  <si>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</si>
  <si>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</si>
  <si>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</si>
  <si>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</si>
  <si>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</si>
  <si>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</si>
  <si>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</si>
  <si>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</si>
  <si>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</si>
  <si>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</si>
  <si>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</si>
  <si>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</si>
  <si>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</si>
  <si>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</si>
  <si>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</si>
  <si>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</si>
  <si>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</si>
  <si>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</si>
  <si>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</si>
  <si>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</si>
  <si>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</si>
  <si>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</si>
  <si>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</si>
  <si>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</si>
  <si>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</si>
  <si>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</si>
  <si>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</si>
  <si>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</si>
  <si>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</si>
  <si>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</si>
  <si>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</si>
  <si>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</si>
  <si>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</si>
  <si>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</si>
  <si>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</si>
  <si>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</si>
  <si>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</si>
  <si>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</si>
  <si>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</si>
  <si>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</si>
  <si>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</si>
  <si>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</si>
  <si>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</si>
  <si>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</si>
  <si>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</si>
  <si>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</si>
  <si>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</si>
  <si>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</si>
  <si>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</si>
  <si>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</si>
  <si>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</si>
  <si>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</si>
  <si>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</si>
  <si>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</si>
  <si>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</si>
  <si>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</si>
  <si>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</si>
  <si>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</si>
  <si>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</si>
  <si>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</si>
  <si>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</si>
  <si>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</si>
  <si>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</si>
  <si>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</si>
  <si>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</si>
  <si>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</si>
  <si>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</si>
  <si>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</si>
  <si>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</si>
  <si>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</si>
  <si>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</si>
  <si>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</si>
  <si>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</si>
  <si>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</si>
  <si>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</si>
  <si>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</si>
  <si>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</si>
  <si>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</si>
  <si>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</si>
  <si>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</si>
  <si>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</si>
  <si>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</si>
  <si>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</si>
  <si>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</si>
  <si>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</si>
  <si>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</si>
  <si>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</si>
  <si>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</si>
  <si>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</si>
  <si>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</si>
  <si>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</si>
  <si>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</si>
  <si>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</si>
  <si>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</si>
  <si>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</si>
  <si>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</si>
  <si>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</si>
  <si>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</si>
  <si>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</si>
  <si>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</si>
  <si>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</si>
  <si>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</si>
  <si>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</si>
  <si>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</si>
  <si>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</si>
  <si>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</si>
  <si>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</si>
  <si>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</si>
  <si>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</si>
  <si>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</si>
  <si>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</si>
  <si>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</si>
  <si>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</si>
  <si>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</si>
  <si>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</si>
  <si>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</si>
  <si>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</si>
  <si>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</si>
  <si>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</si>
  <si>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</si>
  <si>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</si>
  <si>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</si>
  <si>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</si>
  <si>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</si>
  <si>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</si>
  <si>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</si>
  <si>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</si>
  <si>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</si>
  <si>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</si>
  <si>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</si>
  <si>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</si>
  <si>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</si>
  <si>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</si>
  <si>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</si>
  <si>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</si>
  <si>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</si>
  <si>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</si>
  <si>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</si>
  <si>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</si>
  <si>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</si>
  <si>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</si>
  <si>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</si>
  <si>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</si>
  <si>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</si>
  <si>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</si>
  <si>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</si>
  <si>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</si>
  <si>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</si>
  <si>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</si>
  <si>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</si>
  <si>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</si>
  <si>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</si>
  <si>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</si>
  <si>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</si>
  <si>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</si>
  <si>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</si>
  <si>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</si>
  <si>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</si>
  <si>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</si>
  <si>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</si>
  <si>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</si>
  <si>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</si>
  <si>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</si>
  <si>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</si>
  <si>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</si>
  <si>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</si>
  <si>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</si>
  <si>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</si>
  <si>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</si>
  <si>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</si>
  <si>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</si>
  <si>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</si>
  <si>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</si>
  <si>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</si>
  <si>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</si>
  <si>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</si>
  <si>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</si>
  <si>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</si>
  <si>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</si>
  <si>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</si>
  <si>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</si>
  <si>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</si>
  <si>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</si>
  <si>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</si>
  <si>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</si>
  <si>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</si>
  <si>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</si>
  <si>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</si>
  <si>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</si>
  <si>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</si>
  <si>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</si>
  <si>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</si>
  <si>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</si>
  <si>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</si>
  <si>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</si>
  <si>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</si>
  <si>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</si>
  <si>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</si>
  <si>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</si>
  <si>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</si>
  <si>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</si>
  <si>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</si>
  <si>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</si>
  <si>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</si>
  <si>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</si>
  <si>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</si>
  <si>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</si>
  <si>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</si>
  <si>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</si>
  <si>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</si>
  <si>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</si>
  <si>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</si>
  <si>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</si>
  <si>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</si>
  <si>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</si>
  <si>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</si>
  <si>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</si>
  <si>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</si>
  <si>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</si>
  <si>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</si>
  <si>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</si>
  <si>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</si>
  <si>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</si>
  <si>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</si>
  <si>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</si>
  <si>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</si>
  <si>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</si>
  <si>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</si>
  <si>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</si>
  <si>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</si>
  <si>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</si>
  <si>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</si>
  <si>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</si>
  <si>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</si>
  <si>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</si>
  <si>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</si>
  <si>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</si>
  <si>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</si>
  <si>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</si>
  <si>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</si>
  <si>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</si>
  <si>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</si>
  <si>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</si>
  <si>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</si>
  <si>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</si>
  <si>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</si>
  <si>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</si>
  <si>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</si>
  <si>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</si>
  <si>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</si>
  <si>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</si>
  <si>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</si>
  <si>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</si>
  <si>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</si>
  <si>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</si>
  <si>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</si>
  <si>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</si>
  <si>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</si>
  <si>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</si>
  <si>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</si>
  <si>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</si>
  <si>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</si>
  <si>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</si>
  <si>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</si>
  <si>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</si>
  <si>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</si>
  <si>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</si>
  <si>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</si>
  <si>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</si>
  <si>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</si>
  <si>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</si>
  <si>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</si>
  <si>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</si>
  <si>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</si>
  <si>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</si>
  <si>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</si>
  <si>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</si>
  <si>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</si>
  <si>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</si>
  <si>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</si>
  <si>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</si>
  <si>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</si>
  <si>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</si>
  <si>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</si>
  <si>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</si>
  <si>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</si>
  <si>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</si>
  <si>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</si>
  <si>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</si>
  <si>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</si>
  <si>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</si>
  <si>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</si>
  <si>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</si>
  <si>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</si>
  <si>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</si>
  <si>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</si>
  <si>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</si>
  <si>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</si>
  <si>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</si>
  <si>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</si>
  <si>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</si>
  <si>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</si>
  <si>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</si>
  <si>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</si>
  <si>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</si>
  <si>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</si>
  <si>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</si>
  <si>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</si>
  <si>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</si>
  <si>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</si>
  <si>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</si>
  <si>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</si>
  <si>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</si>
  <si>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</si>
  <si>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</si>
  <si>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</si>
  <si>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</si>
  <si>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</si>
  <si>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</si>
  <si>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</si>
  <si>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</si>
  <si>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</si>
  <si>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</si>
  <si>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</si>
  <si>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</si>
  <si>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</si>
  <si>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</si>
  <si>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</si>
  <si>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</si>
  <si>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</si>
  <si>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</si>
  <si>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</si>
  <si>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</si>
  <si>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</si>
  <si>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</si>
  <si>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</si>
  <si>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</si>
  <si>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</si>
  <si>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</si>
  <si>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</si>
  <si>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</si>
  <si>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</si>
  <si>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</si>
  <si>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</si>
  <si>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</si>
  <si>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</si>
  <si>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</si>
  <si>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</si>
  <si>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</si>
  <si>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</si>
  <si>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</si>
  <si>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</si>
  <si>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</si>
  <si>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</si>
  <si>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</si>
  <si>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</si>
  <si>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</si>
  <si>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</si>
  <si>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</si>
  <si>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</si>
  <si>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</si>
  <si>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</si>
  <si>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</si>
  <si>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</si>
  <si>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</si>
  <si>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</si>
  <si>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</si>
  <si>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</si>
  <si>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</si>
  <si>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</si>
  <si>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</si>
  <si>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</si>
  <si>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</si>
  <si>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</si>
  <si>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</si>
  <si>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</si>
  <si>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</si>
  <si>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</si>
  <si>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</si>
  <si>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</si>
  <si>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</si>
  <si>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</si>
  <si>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</si>
  <si>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</si>
  <si>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</si>
  <si>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</si>
  <si>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</si>
  <si>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</si>
  <si>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</si>
  <si>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</si>
  <si>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</si>
  <si>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</si>
  <si>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</si>
  <si>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</si>
  <si>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</si>
  <si>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</si>
  <si>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</si>
  <si>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</si>
  <si>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</si>
  <si>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</si>
  <si>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</si>
  <si>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</si>
  <si>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</si>
  <si>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</si>
  <si>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</si>
  <si>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</si>
  <si>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</si>
  <si>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</si>
  <si>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</si>
  <si>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</si>
  <si>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</si>
  <si>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</si>
  <si>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</si>
  <si>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</si>
  <si>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</si>
  <si>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</si>
  <si>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</si>
  <si>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</si>
  <si>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</si>
  <si>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</si>
  <si>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</si>
  <si>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</si>
  <si>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</si>
  <si>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</si>
  <si>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</si>
  <si>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</si>
  <si>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</si>
  <si>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</si>
  <si>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</si>
  <si>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</si>
  <si>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</si>
  <si>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</si>
  <si>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</si>
  <si>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</si>
  <si>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</si>
  <si>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</si>
  <si>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</si>
  <si>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</si>
  <si>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</si>
  <si>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</si>
  <si>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</si>
  <si>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</si>
  <si>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</si>
  <si>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</si>
  <si>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</si>
  <si>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</si>
  <si>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</si>
  <si>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</si>
  <si>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</si>
  <si>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</si>
  <si>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</si>
  <si>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</si>
  <si>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</si>
  <si>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</si>
  <si>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</si>
  <si>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</si>
  <si>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</si>
  <si>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</si>
  <si>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</si>
  <si>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</si>
  <si>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</si>
  <si>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</si>
  <si>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</si>
  <si>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</si>
  <si>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</si>
  <si>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</si>
  <si>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</si>
  <si>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</si>
  <si>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</si>
  <si>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</si>
  <si>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</si>
  <si>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</si>
  <si>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</si>
  <si>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</si>
  <si>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</si>
  <si>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</si>
  <si>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</si>
  <si>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</si>
  <si>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</si>
  <si>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</si>
  <si>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</si>
  <si>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</si>
  <si>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</si>
  <si>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</si>
  <si>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</si>
  <si>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</si>
  <si>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</si>
  <si>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</si>
  <si>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</si>
  <si>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</si>
  <si>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</si>
  <si>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</si>
  <si>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</si>
  <si>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</si>
  <si>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</si>
  <si>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</si>
  <si>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</si>
  <si>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</si>
  <si>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</si>
  <si>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</si>
  <si>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</si>
  <si>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</si>
  <si>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</si>
  <si>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</si>
  <si>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</si>
  <si>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</si>
  <si>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</si>
  <si>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</si>
  <si>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</si>
  <si>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</si>
  <si>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</si>
  <si>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</si>
  <si>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</si>
  <si>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</si>
  <si>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</si>
  <si>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</si>
  <si>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</si>
  <si>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</si>
  <si>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</si>
  <si>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</si>
  <si>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</si>
  <si>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</si>
  <si>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</si>
  <si>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</si>
  <si>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</si>
  <si>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</si>
  <si>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</si>
  <si>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</si>
  <si>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</si>
  <si>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</si>
  <si>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</si>
  <si>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</si>
  <si>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</si>
  <si>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</si>
  <si>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</si>
  <si>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</si>
  <si>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</si>
  <si>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</si>
  <si>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</si>
  <si>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</si>
  <si>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</si>
  <si>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</si>
  <si>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</si>
  <si>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</si>
  <si>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</si>
  <si>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</si>
  <si>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</si>
  <si>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</si>
  <si>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</si>
  <si>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</si>
  <si>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</si>
  <si>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</si>
  <si>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</si>
  <si>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</si>
  <si>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</si>
  <si>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</si>
  <si>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</si>
  <si>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</si>
  <si>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</si>
  <si>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</si>
  <si>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</si>
  <si>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</si>
  <si>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</si>
  <si>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</si>
  <si>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</si>
  <si>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</si>
  <si>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</si>
  <si>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</si>
  <si>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</si>
  <si>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</si>
  <si>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</si>
  <si>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</si>
  <si>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</si>
  <si>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</si>
  <si>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</si>
  <si>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</si>
  <si>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</si>
  <si>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</si>
  <si>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</si>
  <si>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</si>
  <si>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</si>
  <si>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</si>
  <si>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</si>
  <si>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</si>
  <si>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</si>
  <si>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</si>
  <si>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</si>
  <si>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</si>
  <si>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</si>
  <si>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</si>
  <si>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</si>
  <si>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</si>
  <si>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</si>
  <si>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</si>
  <si>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</si>
  <si>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</si>
  <si>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</si>
  <si>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</si>
  <si>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</si>
  <si>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</si>
  <si>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</si>
  <si>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</si>
  <si>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</si>
  <si>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</si>
  <si>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</si>
  <si>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</si>
  <si>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</si>
  <si>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</si>
  <si>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</si>
  <si>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</si>
  <si>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</si>
  <si>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</si>
  <si>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</si>
  <si>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</si>
  <si>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</si>
  <si>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</si>
  <si>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</si>
  <si>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</si>
  <si>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</si>
  <si>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</si>
  <si>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</si>
  <si>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</si>
  <si>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</si>
  <si>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</si>
  <si>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</si>
  <si>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</si>
  <si>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</si>
  <si>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</si>
  <si>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</si>
  <si>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</si>
  <si>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</si>
  <si>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</si>
  <si>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</si>
  <si>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</si>
  <si>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</si>
  <si>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</si>
  <si>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</si>
  <si>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</si>
  <si>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</si>
  <si>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</si>
  <si>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</si>
  <si>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</si>
  <si>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</si>
  <si>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</si>
  <si>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</si>
  <si>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</si>
  <si>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</si>
  <si>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</si>
  <si>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</si>
  <si>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</si>
  <si>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</si>
  <si>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</si>
  <si>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</si>
  <si>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</si>
  <si>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</si>
  <si>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</si>
  <si>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</si>
  <si>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</si>
  <si>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</si>
  <si>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</si>
  <si>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</si>
  <si>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</si>
  <si>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</si>
  <si>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</si>
  <si>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</si>
  <si>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</si>
  <si>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</si>
  <si>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</si>
  <si>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</si>
  <si>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</si>
  <si>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</si>
  <si>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</si>
  <si>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</si>
  <si>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</si>
  <si>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</si>
  <si>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</si>
  <si>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</si>
  <si>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</si>
  <si>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</si>
  <si>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</si>
  <si>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</si>
  <si>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</si>
  <si>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</si>
  <si>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</si>
  <si>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</si>
  <si>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</si>
  <si>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</si>
  <si>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</si>
  <si>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</si>
  <si>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</si>
  <si>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</si>
  <si>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</si>
  <si>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</si>
  <si>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</si>
  <si>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</si>
  <si>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</si>
  <si>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</si>
  <si>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</si>
  <si>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</si>
  <si>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</si>
  <si>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</si>
  <si>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</si>
  <si>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</si>
  <si>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</si>
  <si>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</si>
  <si>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</si>
  <si>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</si>
  <si>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</si>
  <si>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</si>
  <si>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</si>
  <si>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</si>
  <si>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</si>
  <si>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</si>
  <si>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</si>
  <si>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</si>
  <si>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</si>
  <si>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</si>
  <si>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</si>
  <si>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</si>
  <si>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</si>
  <si>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</si>
  <si>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</si>
  <si>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</si>
  <si>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</si>
  <si>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</si>
  <si>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</si>
  <si>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</si>
  <si>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</si>
  <si>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</si>
  <si>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</si>
  <si>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</si>
  <si>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</si>
  <si>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</si>
  <si>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</si>
  <si>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</si>
  <si>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</si>
  <si>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</si>
  <si>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</si>
  <si>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</si>
  <si>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</si>
  <si>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</si>
  <si>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</si>
  <si>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</si>
  <si>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</si>
  <si>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</si>
  <si>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</si>
  <si>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</si>
  <si>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</si>
  <si>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</si>
  <si>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</si>
  <si>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</si>
  <si>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</si>
  <si>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</si>
  <si>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</si>
  <si>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</si>
  <si>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</si>
  <si>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</si>
  <si>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</si>
  <si>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</si>
  <si>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</si>
  <si>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</si>
  <si>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</si>
  <si>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</si>
  <si>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</si>
  <si>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</si>
  <si>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</si>
  <si>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</si>
  <si>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</si>
  <si>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</si>
  <si>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</si>
  <si>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</si>
  <si>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</si>
  <si>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</si>
  <si>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</si>
  <si>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</si>
  <si>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</si>
  <si>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</si>
  <si>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</si>
  <si>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</si>
  <si>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</si>
  <si>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</si>
  <si>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</si>
  <si>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</si>
  <si>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</si>
  <si>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</si>
  <si>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</si>
  <si>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</si>
  <si>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</si>
  <si>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</si>
  <si>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</si>
  <si>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</si>
  <si>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</si>
  <si>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</si>
  <si>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</si>
  <si>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</si>
  <si>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</si>
  <si>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</si>
  <si>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</si>
  <si>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</si>
  <si>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</si>
  <si>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</si>
  <si>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</si>
  <si>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</si>
  <si>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</si>
  <si>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</si>
  <si>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</si>
  <si>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</si>
  <si>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</si>
  <si>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</si>
  <si>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</si>
  <si>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</si>
  <si>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</si>
  <si>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</si>
  <si>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</si>
  <si>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</si>
  <si>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</si>
  <si>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</si>
  <si>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</si>
  <si>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</si>
  <si>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</si>
  <si>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</si>
  <si>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</si>
  <si>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</si>
  <si>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</si>
  <si>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</si>
  <si>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</si>
  <si>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</si>
  <si>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</si>
  <si>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</si>
  <si>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</si>
  <si>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</si>
  <si>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</si>
  <si>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</si>
  <si>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</si>
  <si>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</si>
  <si>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</si>
  <si>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</si>
  <si>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</si>
  <si>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</si>
  <si>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</si>
  <si>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</si>
  <si>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</si>
  <si>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</si>
  <si>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</si>
  <si>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</si>
  <si>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</si>
  <si>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</si>
  <si>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</si>
  <si>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</si>
  <si>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</si>
  <si>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</si>
  <si>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</si>
  <si>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</si>
  <si>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</si>
  <si>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</si>
  <si>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</si>
  <si>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</si>
  <si>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</si>
  <si>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</si>
  <si>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</si>
  <si>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</si>
  <si>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</si>
  <si>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</si>
  <si>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</si>
  <si>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</si>
  <si>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</si>
  <si>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</si>
  <si>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</si>
  <si>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</si>
  <si>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</si>
  <si>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</si>
  <si>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</si>
  <si>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</si>
  <si>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</si>
  <si>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</si>
  <si>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</si>
  <si>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</si>
  <si>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</si>
  <si>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</si>
  <si>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</si>
  <si>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</si>
  <si>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</si>
  <si>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</si>
  <si>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</si>
  <si>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</si>
  <si>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</si>
  <si>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</si>
  <si>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</si>
  <si>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</si>
  <si>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</si>
  <si>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</si>
  <si>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</si>
  <si>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</si>
  <si>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</si>
  <si>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</si>
  <si>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</si>
  <si>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</si>
  <si>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</si>
  <si>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</si>
  <si>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</si>
  <si>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</si>
  <si>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</si>
  <si>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</si>
  <si>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</si>
  <si>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</si>
  <si>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</si>
  <si>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</si>
  <si>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</si>
  <si>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</si>
  <si>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</si>
  <si>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</si>
  <si>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</si>
  <si>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</si>
  <si>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</si>
  <si>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</si>
  <si>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</si>
  <si>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</si>
  <si>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</si>
  <si>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</si>
  <si>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</si>
  <si>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</si>
  <si>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</si>
  <si>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</si>
  <si>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</si>
  <si>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</si>
  <si>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</si>
  <si>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</si>
  <si>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</si>
  <si>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</si>
  <si>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</si>
  <si>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</si>
  <si>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</si>
  <si>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</si>
  <si>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</si>
  <si>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</si>
  <si>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</si>
  <si>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</si>
  <si>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</si>
  <si>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</si>
  <si>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</si>
  <si>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</si>
  <si>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</si>
  <si>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</si>
  <si>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</si>
  <si>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</si>
  <si>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</si>
  <si>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</si>
  <si>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</si>
  <si>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</si>
  <si>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</si>
  <si>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</si>
  <si>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</si>
  <si>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</si>
  <si>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</si>
  <si>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</si>
  <si>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</si>
  <si>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</si>
  <si>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</si>
  <si>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</si>
  <si>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</si>
  <si>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</si>
  <si>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</si>
  <si>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</si>
  <si>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</si>
  <si>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</si>
  <si>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</si>
  <si>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</si>
  <si>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</si>
  <si>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</si>
  <si>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</si>
  <si>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</si>
  <si>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</si>
  <si>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</si>
  <si>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</si>
  <si>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</si>
  <si>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</si>
  <si>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</si>
  <si>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</si>
  <si>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</si>
  <si>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</si>
  <si>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</si>
  <si>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</si>
  <si>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</si>
  <si>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</si>
  <si>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</si>
  <si>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</si>
  <si>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</si>
  <si>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</si>
  <si>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</si>
  <si>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</si>
  <si>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</si>
  <si>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</si>
  <si>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</si>
  <si>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</si>
  <si>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</si>
  <si>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</si>
  <si>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</si>
  <si>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</si>
  <si>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</si>
  <si>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</si>
  <si>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</si>
  <si>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</si>
  <si>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</si>
  <si>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</si>
  <si>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</si>
  <si>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</si>
  <si>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</si>
  <si>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</si>
  <si>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</si>
  <si>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</si>
  <si>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</si>
  <si>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</si>
  <si>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</si>
  <si>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</si>
  <si>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</si>
  <si>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</si>
  <si>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</si>
  <si>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</si>
  <si>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</si>
  <si>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</si>
  <si>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</si>
  <si>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</si>
  <si>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</si>
  <si>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</si>
  <si>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</si>
  <si>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</si>
  <si>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</si>
  <si>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</si>
  <si>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</si>
  <si>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</si>
  <si>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</si>
  <si>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</si>
  <si>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</si>
  <si>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</si>
  <si>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</si>
  <si>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</si>
  <si>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</si>
  <si>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</si>
  <si>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</si>
  <si>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</si>
  <si>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</si>
  <si>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</si>
  <si>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</si>
  <si>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</si>
  <si>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</si>
  <si>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</si>
  <si>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</si>
  <si>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</si>
  <si>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</si>
  <si>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</si>
  <si>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</si>
  <si>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</si>
  <si>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</si>
  <si>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</si>
  <si>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</si>
  <si>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</si>
  <si>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</si>
  <si>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</si>
  <si>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</si>
  <si>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</si>
  <si>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</si>
  <si>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</si>
  <si>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</si>
  <si>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</si>
  <si>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</si>
  <si>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</si>
  <si>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</si>
  <si>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</si>
  <si>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</si>
  <si>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</si>
  <si>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</si>
  <si>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</si>
  <si>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</si>
  <si>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</si>
  <si>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</si>
  <si>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</si>
  <si>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</si>
  <si>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</si>
  <si>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</si>
  <si>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</si>
  <si>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</si>
  <si>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</si>
  <si>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</si>
  <si>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</si>
  <si>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</si>
  <si>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</si>
  <si>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</si>
  <si>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</si>
  <si>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</si>
  <si>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</si>
  <si>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</si>
  <si>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</si>
  <si>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</si>
  <si>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</si>
  <si>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</si>
  <si>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</si>
  <si>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</si>
  <si>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</si>
  <si>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</si>
  <si>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</si>
  <si>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</si>
  <si>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</si>
  <si>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</si>
  <si>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</si>
  <si>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</si>
  <si>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</si>
  <si>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</si>
  <si>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</si>
  <si>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</si>
  <si>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</si>
  <si>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</si>
  <si>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</si>
  <si>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</si>
  <si>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</si>
  <si>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</si>
  <si>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</si>
  <si>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</si>
  <si>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</si>
  <si>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</si>
  <si>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</si>
  <si>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</si>
  <si>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</si>
  <si>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</si>
  <si>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</si>
  <si>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</si>
  <si>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</si>
  <si>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</si>
  <si>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</si>
  <si>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</si>
  <si>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</si>
  <si>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</si>
  <si>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</si>
  <si>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</si>
  <si>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</si>
  <si>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</si>
  <si>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</si>
  <si>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</si>
  <si>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</si>
  <si>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</si>
  <si>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</si>
  <si>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</si>
  <si>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</si>
  <si>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</si>
  <si>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</si>
  <si>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</si>
  <si>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</si>
  <si>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</si>
  <si>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</si>
  <si>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</si>
  <si>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</si>
  <si>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</si>
  <si>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</si>
  <si>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</si>
  <si>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</si>
  <si>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</si>
  <si>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</si>
  <si>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</si>
  <si>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</si>
  <si>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</si>
  <si>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</si>
  <si>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</si>
  <si>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</si>
  <si>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</si>
  <si>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</si>
  <si>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</si>
  <si>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</si>
  <si>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</si>
  <si>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</si>
  <si>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</si>
  <si>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</si>
  <si>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</si>
  <si>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</si>
  <si>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</si>
  <si>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</si>
  <si>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</si>
  <si>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</si>
  <si>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</si>
  <si>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</si>
  <si>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</si>
  <si>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</si>
  <si>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</si>
  <si>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</si>
  <si>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</si>
  <si>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</si>
  <si>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</si>
  <si>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</si>
  <si>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</si>
  <si>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</si>
  <si>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</si>
  <si>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</si>
  <si>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</si>
  <si>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</si>
  <si>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</si>
  <si>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</si>
  <si>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</si>
  <si>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</si>
  <si>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</si>
  <si>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</si>
  <si>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</si>
  <si>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</si>
  <si>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</si>
  <si>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</si>
  <si>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</si>
  <si>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</si>
  <si>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</si>
  <si>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</si>
  <si>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</si>
  <si>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</si>
  <si>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</si>
  <si>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</si>
  <si>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</si>
  <si>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</si>
  <si>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</si>
  <si>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</si>
  <si>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</si>
  <si>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</si>
  <si>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</si>
  <si>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</si>
  <si>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</si>
  <si>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</si>
  <si>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</si>
  <si>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</si>
  <si>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</si>
  <si>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</si>
  <si>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</si>
  <si>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</si>
  <si>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</si>
  <si>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</si>
  <si>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</si>
  <si>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</si>
  <si>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</si>
  <si>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</si>
  <si>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</si>
  <si>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</si>
  <si>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</si>
  <si>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</si>
  <si>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</si>
  <si>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</si>
  <si>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</si>
  <si>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</si>
  <si>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</si>
  <si>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</si>
  <si>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</si>
  <si>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</si>
  <si>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</si>
  <si>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</si>
  <si>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</si>
  <si>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</si>
  <si>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</si>
  <si>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</si>
  <si>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</si>
  <si>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</si>
  <si>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</si>
  <si>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</si>
  <si>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</si>
  <si>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</si>
  <si>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</si>
  <si>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</si>
  <si>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</si>
  <si>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</si>
  <si>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</si>
  <si>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</si>
  <si>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</si>
  <si>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</si>
  <si>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</si>
  <si>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</si>
  <si>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</si>
  <si>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</si>
  <si>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</si>
  <si>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</si>
  <si>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</si>
  <si>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</si>
  <si>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</si>
  <si>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</si>
  <si>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</si>
  <si>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</si>
  <si>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</si>
  <si>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</si>
  <si>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</si>
  <si>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</si>
  <si>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</si>
  <si>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</si>
  <si>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</si>
  <si>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</si>
  <si>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</si>
  <si>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</si>
  <si>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</si>
  <si>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</si>
  <si>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</si>
  <si>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</si>
  <si>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</si>
  <si>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</si>
  <si>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</si>
  <si>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</si>
  <si>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</si>
  <si>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</si>
  <si>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</si>
  <si>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</si>
  <si>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</si>
  <si>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</si>
  <si>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</si>
  <si>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</si>
  <si>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</si>
  <si>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</si>
  <si>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</si>
  <si>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</si>
  <si>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</si>
  <si>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</si>
  <si>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</si>
  <si>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</si>
  <si>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</si>
  <si>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</si>
  <si>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</si>
  <si>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</si>
  <si>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</si>
  <si>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</si>
  <si>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</si>
  <si>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</si>
  <si>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</si>
  <si>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</si>
  <si>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</si>
  <si>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</si>
  <si>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</si>
  <si>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</si>
  <si>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</si>
  <si>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</si>
  <si>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</si>
  <si>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</si>
  <si>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</si>
  <si>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</si>
  <si>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</si>
  <si>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</si>
  <si>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</si>
  <si>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</si>
  <si>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</si>
  <si>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</si>
  <si>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</si>
  <si>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</si>
  <si>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</si>
  <si>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</si>
  <si>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</si>
  <si>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</si>
  <si>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</si>
  <si>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</si>
  <si>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</si>
  <si>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</si>
  <si>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</si>
  <si>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</si>
  <si>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</si>
  <si>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</si>
  <si>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</si>
  <si>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</si>
  <si>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</si>
  <si>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</si>
  <si>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</si>
  <si>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</si>
  <si>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</si>
  <si>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</si>
  <si>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</si>
  <si>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</si>
  <si>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</si>
  <si>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</si>
  <si>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</si>
  <si>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</si>
  <si>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</si>
  <si>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</si>
  <si>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</si>
  <si>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</si>
  <si>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</si>
  <si>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</si>
  <si>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</si>
  <si>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</si>
  <si>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</si>
  <si>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</si>
  <si>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</si>
  <si>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</si>
  <si>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</si>
  <si>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</si>
  <si>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</si>
  <si>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</si>
  <si>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</si>
  <si>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</si>
  <si>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</si>
  <si>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</si>
  <si>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</si>
  <si>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</si>
  <si>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</si>
  <si>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</si>
  <si>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</si>
  <si>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</si>
  <si>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</si>
  <si>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</si>
  <si>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</si>
  <si>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</si>
  <si>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</si>
  <si>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</si>
  <si>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</si>
  <si>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</si>
  <si>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</si>
  <si>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</si>
  <si>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</si>
  <si>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</si>
  <si>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</si>
  <si>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</si>
  <si>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</si>
  <si>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</si>
  <si>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</si>
  <si>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</si>
  <si>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</si>
  <si>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</si>
  <si>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</si>
  <si>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</si>
  <si>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</si>
  <si>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</si>
  <si>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</si>
  <si>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</si>
  <si>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</si>
  <si>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</si>
  <si>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</si>
  <si>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</si>
  <si>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</si>
  <si>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</si>
  <si>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</si>
  <si>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</si>
  <si>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</si>
  <si>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</si>
  <si>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</si>
  <si>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</si>
  <si>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</si>
  <si>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</si>
  <si>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</si>
  <si>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</si>
  <si>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</si>
  <si>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</si>
  <si>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</si>
  <si>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</si>
  <si>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</si>
  <si>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</si>
  <si>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</si>
  <si>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</si>
  <si>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</si>
  <si>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</si>
  <si>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</si>
  <si>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</si>
  <si>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</si>
  <si>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</si>
  <si>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</si>
  <si>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</si>
  <si>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</si>
  <si>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</si>
  <si>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</si>
  <si>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</si>
  <si>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</si>
  <si>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</si>
  <si>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</si>
  <si>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</si>
  <si>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</si>
  <si>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</si>
  <si>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</si>
  <si>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</si>
  <si>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</si>
  <si>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</si>
  <si>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</si>
  <si>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</si>
  <si>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</si>
  <si>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</si>
  <si>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</si>
  <si>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</si>
  <si>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</si>
  <si>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</si>
  <si>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</si>
  <si>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</si>
  <si>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</si>
  <si>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</si>
  <si>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</si>
  <si>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</si>
  <si>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</si>
  <si>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</si>
  <si>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</si>
  <si>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</si>
  <si>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</si>
  <si>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</si>
  <si>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</si>
  <si>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</si>
  <si>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</si>
  <si>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</si>
  <si>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</si>
  <si>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</si>
  <si>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</si>
  <si>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</si>
  <si>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</si>
  <si>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</si>
  <si>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</si>
  <si>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</si>
  <si>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</si>
  <si>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</si>
  <si>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</si>
  <si>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</si>
  <si>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</si>
  <si>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</si>
  <si>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</si>
  <si>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</si>
  <si>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</si>
  <si>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</si>
  <si>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</si>
  <si>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</si>
  <si>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</si>
  <si>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</si>
  <si>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</si>
  <si>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</si>
  <si>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</si>
  <si>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</si>
  <si>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</si>
  <si>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</si>
  <si>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</si>
  <si>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</si>
  <si>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</si>
  <si>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</si>
  <si>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</si>
  <si>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</si>
  <si>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</si>
  <si>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</si>
  <si>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</si>
  <si>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</si>
  <si>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</si>
  <si>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</si>
  <si>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</si>
  <si>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</si>
  <si>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</si>
  <si>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</si>
  <si>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</si>
  <si>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</si>
  <si>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</si>
  <si>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</si>
  <si>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</si>
  <si>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</si>
  <si>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</si>
  <si>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</si>
  <si>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</si>
  <si>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</si>
  <si>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</si>
  <si>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</si>
  <si>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</si>
  <si>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</si>
  <si>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</si>
  <si>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</si>
  <si>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</si>
  <si>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</si>
  <si>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</si>
  <si>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</si>
  <si>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</si>
  <si>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</si>
  <si>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</si>
  <si>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</si>
  <si>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</si>
  <si>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</si>
  <si>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</si>
  <si>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</si>
  <si>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</si>
  <si>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</si>
  <si>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</si>
  <si>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</si>
  <si>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</si>
  <si>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</si>
  <si>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</si>
  <si>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</si>
  <si>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</si>
  <si>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</si>
  <si>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</si>
  <si>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</si>
  <si>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</si>
  <si>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</si>
  <si>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</si>
  <si>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</si>
  <si>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</si>
  <si>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</si>
  <si>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</si>
  <si>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</si>
  <si>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</si>
  <si>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</si>
  <si>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</si>
  <si>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</si>
  <si>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</si>
  <si>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</si>
  <si>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</si>
  <si>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</si>
  <si>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</si>
  <si>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</si>
  <si>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</si>
  <si>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</si>
  <si>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</si>
  <si>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</si>
  <si>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</si>
  <si>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</si>
  <si>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</si>
  <si>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</si>
  <si>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</si>
  <si>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</si>
  <si>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</si>
  <si>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</si>
  <si>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</si>
  <si>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</si>
  <si>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</si>
  <si>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</si>
  <si>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</si>
  <si>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</si>
  <si>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</si>
  <si>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</si>
  <si>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</si>
  <si>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</si>
  <si>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</si>
  <si>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</si>
  <si>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</si>
  <si>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</si>
  <si>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</si>
  <si>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</si>
  <si>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</si>
  <si>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</si>
  <si>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</si>
  <si>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</si>
  <si>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</si>
  <si>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</si>
  <si>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</si>
  <si>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</si>
  <si>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</si>
  <si>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</si>
  <si>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</si>
  <si>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</si>
  <si>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</si>
  <si>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</si>
  <si>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</si>
  <si>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</si>
  <si>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</si>
  <si>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</si>
  <si>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</si>
  <si>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</si>
  <si>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</si>
  <si>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</si>
  <si>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</si>
  <si>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</si>
  <si>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</si>
  <si>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</si>
  <si>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</si>
  <si>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</si>
  <si>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</si>
  <si>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</si>
  <si>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</si>
  <si>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</si>
  <si>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</si>
  <si>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</si>
  <si>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</si>
  <si>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</si>
  <si>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</si>
  <si>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</si>
  <si>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</si>
  <si>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</si>
  <si>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</si>
  <si>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</si>
  <si>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</si>
  <si>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</si>
  <si>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</si>
  <si>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</si>
  <si>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</si>
  <si>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</si>
  <si>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</si>
  <si>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</si>
  <si>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</si>
  <si>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</si>
  <si>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</si>
  <si>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</si>
  <si>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</si>
  <si>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</si>
  <si>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</si>
  <si>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</si>
  <si>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</si>
  <si>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</si>
  <si>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</si>
  <si>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</si>
  <si>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</si>
  <si>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</si>
  <si>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</si>
  <si>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</si>
  <si>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</si>
  <si>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</si>
  <si>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</si>
  <si>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</si>
  <si>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</si>
  <si>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</si>
  <si>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</si>
  <si>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</si>
  <si>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</si>
  <si>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</si>
  <si>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</si>
  <si>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</si>
  <si>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</si>
  <si>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</si>
  <si>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</si>
  <si>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</si>
  <si>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</si>
  <si>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</si>
  <si>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</si>
  <si>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</si>
  <si>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</si>
  <si>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</si>
  <si>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</si>
  <si>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</si>
  <si>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</si>
  <si>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</si>
  <si>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</si>
  <si>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</si>
  <si>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</si>
  <si>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</si>
  <si>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</si>
  <si>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</si>
  <si>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</si>
  <si>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</si>
  <si>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</si>
  <si>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</si>
  <si>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</si>
  <si>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</si>
  <si>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</si>
  <si>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</si>
  <si>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</si>
  <si>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</si>
  <si>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</si>
  <si>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</si>
  <si>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</si>
  <si>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</si>
  <si>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</si>
  <si>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</si>
  <si>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</si>
  <si>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</si>
  <si>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</si>
  <si>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</si>
  <si>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</si>
  <si>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</si>
  <si>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</si>
  <si>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</si>
  <si>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</si>
  <si>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</si>
  <si>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</si>
  <si>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</si>
  <si>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</si>
  <si>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</si>
  <si>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</si>
  <si>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</si>
  <si>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</si>
  <si>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</si>
  <si>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</si>
  <si>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</si>
  <si>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</si>
  <si>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</si>
  <si>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</si>
  <si>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</si>
  <si>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</si>
  <si>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</si>
  <si>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</si>
  <si>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</si>
  <si>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</si>
  <si>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</si>
  <si>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</si>
  <si>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</si>
  <si>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</si>
  <si>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</si>
  <si>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</si>
  <si>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</si>
  <si>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</si>
  <si>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</si>
  <si>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</si>
  <si>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</si>
  <si>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</si>
  <si>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</si>
  <si>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</si>
  <si>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</si>
  <si>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</si>
  <si>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</si>
  <si>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</si>
  <si>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</si>
  <si>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</si>
  <si>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</si>
  <si>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</si>
  <si>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</si>
  <si>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</si>
  <si>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</si>
  <si>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</si>
  <si>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</si>
  <si>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</si>
  <si>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</si>
  <si>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</si>
  <si>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</si>
  <si>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</si>
  <si>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</si>
  <si>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</si>
  <si>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</si>
  <si>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</si>
  <si>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</si>
  <si>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</si>
  <si>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</si>
  <si>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</si>
  <si>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</si>
  <si>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</si>
  <si>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</si>
  <si>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</si>
  <si>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</si>
  <si>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</si>
  <si>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</si>
  <si>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</si>
  <si>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</si>
  <si>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</si>
  <si>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</si>
  <si>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</si>
  <si>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</si>
  <si>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</si>
  <si>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</si>
  <si>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</si>
  <si>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</si>
  <si>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</si>
  <si>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</si>
  <si>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</si>
  <si>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</si>
  <si>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</si>
  <si>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</si>
  <si>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</si>
  <si>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</si>
  <si>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</si>
  <si>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</si>
  <si>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</si>
  <si>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</si>
  <si>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</si>
  <si>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</si>
  <si>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</si>
  <si>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</si>
  <si>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</si>
  <si>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</si>
  <si>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</si>
  <si>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</si>
  <si>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</si>
  <si>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</si>
  <si>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</si>
  <si>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</si>
  <si>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</si>
  <si>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</si>
  <si>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</si>
  <si>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</si>
  <si>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</si>
  <si>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</si>
  <si>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</si>
  <si>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</si>
  <si>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</si>
  <si>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</si>
  <si>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</si>
  <si>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</si>
  <si>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</si>
  <si>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</si>
  <si>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</si>
  <si>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</si>
  <si>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</si>
  <si>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</si>
  <si>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</si>
  <si>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</si>
  <si>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</si>
  <si>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</si>
  <si>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</si>
  <si>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</si>
  <si>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</si>
  <si>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</si>
  <si>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</si>
  <si>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</si>
  <si>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</si>
  <si>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</si>
  <si>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</si>
  <si>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</si>
  <si>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</si>
  <si>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</si>
  <si>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</si>
  <si>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</si>
  <si>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</si>
  <si>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</si>
  <si>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</si>
  <si>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</si>
  <si>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</si>
  <si>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</si>
  <si>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</si>
  <si>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</si>
  <si>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</si>
  <si>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</si>
  <si>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</si>
  <si>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</si>
  <si>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</si>
  <si>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</si>
  <si>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</si>
  <si>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</si>
  <si>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</si>
  <si>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</si>
  <si>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</si>
  <si>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</si>
  <si>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</si>
  <si>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</si>
  <si>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</si>
  <si>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</si>
  <si>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</si>
  <si>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</si>
  <si>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</si>
  <si>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</si>
  <si>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</si>
  <si>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</si>
  <si>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</si>
  <si>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</si>
  <si>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</si>
  <si>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</si>
  <si>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</si>
  <si>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</si>
  <si>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</si>
  <si>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</si>
  <si>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</si>
  <si>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</si>
  <si>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</si>
  <si>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</si>
  <si>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</si>
  <si>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</si>
  <si>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</si>
  <si>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</si>
  <si>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</si>
  <si>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</si>
  <si>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</si>
  <si>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</si>
  <si>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</si>
  <si>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</si>
  <si>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</si>
  <si>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</si>
  <si>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</si>
  <si>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</si>
  <si>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</si>
  <si>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</si>
  <si>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</si>
  <si>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</si>
  <si>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</si>
  <si>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</si>
  <si>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</si>
  <si>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</si>
  <si>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</si>
  <si>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</si>
  <si>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</si>
  <si>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</si>
  <si>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</si>
  <si>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</si>
  <si>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</si>
  <si>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</si>
  <si>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</si>
  <si>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</si>
  <si>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</si>
  <si>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</si>
  <si>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</si>
  <si>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</si>
  <si>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</si>
  <si>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</si>
  <si>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</si>
  <si>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</si>
  <si>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</si>
  <si>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</si>
  <si>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</si>
  <si>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</si>
  <si>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</si>
  <si>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</si>
  <si>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</si>
  <si>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</si>
  <si>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</si>
  <si>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</si>
  <si>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</si>
  <si>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</si>
  <si>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</si>
  <si>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</si>
  <si>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</si>
  <si>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</si>
  <si>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</si>
  <si>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</si>
  <si>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</si>
  <si>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</si>
  <si>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</si>
  <si>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</si>
  <si>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</si>
  <si>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</si>
  <si>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</si>
  <si>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</si>
  <si>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</si>
  <si>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</si>
  <si>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</si>
  <si>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</si>
  <si>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</si>
  <si>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</si>
  <si>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</si>
  <si>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</si>
  <si>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</si>
  <si>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</si>
  <si>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</si>
  <si>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</si>
  <si>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</si>
  <si>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</si>
  <si>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</si>
  <si>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</si>
  <si>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</si>
  <si>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</si>
  <si>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</si>
  <si>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</si>
  <si>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</si>
  <si>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</si>
  <si>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</si>
  <si>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</si>
  <si>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</si>
  <si>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</si>
  <si>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</si>
  <si>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</si>
  <si>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</si>
  <si>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</si>
  <si>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</si>
  <si>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</si>
  <si>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</si>
  <si>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</si>
  <si>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</si>
  <si>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</si>
  <si>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</si>
  <si>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</si>
  <si>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</si>
  <si>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</si>
  <si>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</si>
  <si>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</si>
  <si>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</si>
  <si>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</si>
  <si>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</si>
  <si>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</si>
  <si>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</si>
  <si>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</si>
  <si>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</si>
  <si>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</si>
  <si>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</si>
  <si>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</si>
  <si>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</si>
  <si>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</si>
  <si>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</si>
  <si>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</si>
  <si>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</si>
  <si>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</si>
  <si>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</si>
  <si>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</si>
  <si>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</si>
  <si>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</si>
  <si>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</si>
  <si>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</si>
  <si>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</si>
  <si>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</si>
  <si>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</si>
  <si>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</si>
  <si>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</si>
  <si>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</si>
  <si>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</si>
  <si>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</si>
  <si>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</si>
  <si>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</si>
  <si>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</si>
  <si>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</si>
  <si>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</si>
  <si>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</si>
  <si>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</si>
  <si>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</si>
  <si>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</si>
  <si>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</si>
  <si>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</si>
  <si>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</si>
  <si>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</si>
  <si>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</si>
  <si>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</si>
  <si>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</si>
  <si>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</si>
  <si>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</si>
  <si>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</si>
  <si>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</si>
  <si>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</si>
  <si>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</si>
  <si>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</si>
  <si>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</si>
  <si>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</si>
  <si>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</si>
  <si>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</si>
  <si>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</si>
  <si>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</si>
  <si>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</si>
  <si>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</si>
  <si>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</si>
  <si>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</si>
  <si>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</si>
  <si>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</si>
  <si>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</si>
  <si>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</si>
  <si>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</si>
  <si>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</si>
  <si>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</si>
  <si>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</si>
  <si>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</si>
  <si>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</si>
  <si>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</si>
  <si>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</si>
  <si>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</si>
  <si>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</si>
  <si>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</si>
  <si>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</si>
  <si>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</si>
  <si>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</si>
  <si>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</si>
  <si>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</si>
  <si>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</si>
  <si>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</si>
  <si>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</si>
  <si>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</si>
  <si>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</si>
  <si>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</si>
  <si>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</si>
  <si>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</si>
  <si>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</si>
  <si>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</si>
  <si>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</si>
  <si>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</si>
  <si>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</si>
  <si>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</si>
  <si>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</si>
  <si>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</si>
  <si>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</si>
  <si>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</si>
  <si>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</si>
  <si>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</si>
  <si>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</si>
  <si>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</si>
  <si>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</si>
  <si>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</si>
  <si>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</si>
  <si>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</si>
  <si>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</si>
  <si>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</si>
  <si>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</si>
  <si>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</si>
  <si>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</si>
  <si>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</si>
  <si>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</si>
  <si>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</si>
  <si>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</si>
  <si>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</si>
  <si>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</si>
  <si>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</si>
  <si>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</si>
  <si>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</si>
  <si>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</si>
  <si>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</si>
  <si>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</si>
  <si>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</si>
  <si>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</si>
  <si>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</si>
  <si>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</si>
  <si>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</si>
  <si>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</si>
  <si>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</si>
  <si>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</si>
  <si>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</si>
  <si>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</si>
  <si>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</si>
  <si>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</si>
  <si>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</si>
  <si>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</si>
  <si>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</si>
  <si>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</si>
  <si>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</si>
  <si>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</si>
  <si>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</si>
  <si>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</si>
  <si>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</si>
  <si>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</si>
  <si>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</si>
  <si>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</si>
  <si>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</si>
  <si>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</si>
  <si>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</si>
  <si>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</si>
  <si>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</si>
  <si>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</si>
  <si>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</si>
  <si>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</si>
  <si>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</si>
  <si>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</si>
  <si>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</si>
  <si>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</si>
  <si>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</si>
  <si>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</si>
  <si>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</si>
  <si>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</si>
  <si>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</si>
  <si>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</si>
  <si>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</si>
  <si>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</si>
  <si>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</si>
  <si>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</si>
  <si>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</si>
  <si>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</si>
  <si>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</si>
  <si>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</si>
  <si>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</si>
  <si>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</si>
  <si>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</si>
  <si>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</si>
  <si>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</si>
  <si>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</si>
  <si>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</si>
  <si>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</si>
  <si>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</si>
  <si>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</si>
  <si>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</si>
  <si>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</si>
  <si>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</si>
  <si>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</si>
  <si>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</si>
  <si>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</si>
  <si>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</si>
  <si>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</si>
  <si>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</si>
  <si>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</si>
  <si>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</si>
  <si>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</si>
  <si>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</si>
  <si>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</si>
  <si>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</si>
  <si>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</si>
  <si>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</si>
  <si>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</si>
  <si>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</si>
  <si>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</si>
  <si>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</si>
  <si>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</si>
  <si>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</si>
  <si>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</si>
  <si>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</si>
  <si>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</si>
  <si>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</si>
  <si>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</si>
  <si>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</si>
  <si>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</si>
  <si>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</si>
  <si>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</si>
  <si>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</si>
  <si>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</si>
  <si>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</si>
  <si>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</si>
  <si>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</si>
  <si>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</si>
  <si>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</si>
  <si>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</si>
  <si>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</si>
  <si>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</si>
  <si>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</si>
  <si>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</si>
  <si>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</si>
  <si>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</si>
  <si>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</si>
  <si>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</si>
  <si>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</si>
  <si>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</si>
  <si>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</si>
  <si>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</si>
  <si>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</si>
  <si>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</si>
  <si>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</si>
  <si>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</si>
  <si>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</si>
  <si>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</si>
  <si>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</si>
  <si>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</si>
  <si>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</si>
  <si>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</si>
  <si>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</si>
  <si>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</si>
  <si>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</si>
  <si>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</si>
  <si>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</si>
  <si>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</si>
  <si>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</si>
  <si>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</si>
  <si>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</si>
  <si>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</si>
  <si>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</si>
  <si>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</si>
  <si>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</si>
  <si>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</si>
  <si>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</si>
  <si>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</si>
  <si>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</si>
  <si>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</si>
  <si>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</si>
  <si>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</si>
  <si>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</si>
  <si>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</si>
  <si>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</si>
  <si>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</si>
  <si>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</si>
  <si>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</si>
  <si>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</si>
  <si>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</si>
  <si>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</si>
  <si>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</si>
  <si>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</si>
  <si>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</si>
  <si>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</si>
  <si>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</si>
  <si>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</si>
  <si>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</si>
  <si>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</si>
  <si>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</si>
  <si>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</si>
  <si>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</si>
  <si>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</si>
  <si>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</si>
  <si>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</si>
  <si>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</si>
  <si>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</si>
  <si>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</si>
  <si>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</si>
  <si>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</si>
  <si>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</si>
  <si>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</si>
  <si>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</si>
  <si>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</si>
  <si>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</si>
  <si>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</si>
  <si>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</si>
  <si>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</si>
  <si>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</si>
  <si>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</si>
  <si>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</si>
  <si>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</si>
  <si>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</si>
  <si>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</si>
  <si>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</si>
  <si>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</si>
  <si>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</si>
  <si>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</si>
  <si>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</si>
  <si>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</si>
  <si>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</si>
  <si>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</si>
  <si>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</si>
  <si>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</si>
  <si>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</si>
  <si>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</si>
  <si>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</si>
  <si>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</si>
  <si>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</si>
  <si>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</si>
  <si>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</si>
  <si>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</si>
  <si>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</si>
  <si>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</si>
  <si>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</si>
  <si>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</si>
  <si>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</si>
  <si>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</si>
  <si>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</si>
  <si>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</si>
  <si>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</si>
  <si>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</si>
  <si>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</si>
  <si>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</si>
  <si>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</si>
  <si>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</si>
  <si>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</si>
  <si>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</si>
  <si>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</si>
  <si>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</si>
  <si>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</si>
  <si>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</si>
  <si>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</si>
  <si>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</si>
  <si>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</si>
  <si>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</si>
  <si>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</si>
  <si>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</si>
  <si>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</si>
  <si>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</si>
  <si>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</si>
  <si>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</si>
  <si>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</si>
  <si>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</si>
  <si>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</si>
  <si>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</si>
  <si>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</si>
  <si>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</si>
  <si>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</si>
  <si>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</si>
  <si>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</si>
  <si>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</si>
  <si>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</si>
  <si>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</si>
  <si>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</si>
  <si>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</si>
  <si>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</si>
  <si>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</si>
  <si>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</si>
  <si>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</si>
  <si>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</si>
  <si>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</si>
  <si>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</si>
  <si>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</si>
  <si>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</si>
  <si>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</si>
  <si>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</si>
  <si>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</si>
  <si>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</si>
  <si>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</si>
  <si>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</si>
  <si>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</si>
  <si>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</si>
  <si>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</si>
  <si>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</si>
  <si>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</si>
  <si>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</si>
  <si>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</si>
  <si>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</si>
  <si>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</si>
  <si>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</si>
  <si>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</si>
  <si>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</si>
  <si>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</si>
  <si>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</si>
  <si>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</si>
  <si>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</si>
  <si>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</si>
  <si>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</si>
  <si>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</si>
  <si>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</si>
  <si>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</si>
  <si>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</si>
  <si>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</si>
  <si>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</si>
  <si>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</si>
  <si>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</si>
  <si>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</si>
  <si>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</si>
  <si>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</si>
  <si>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</si>
  <si>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</si>
  <si>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</si>
  <si>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</si>
  <si>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</si>
  <si>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</si>
  <si>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</si>
  <si>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</si>
  <si>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</si>
  <si>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</si>
  <si>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</si>
  <si>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</si>
  <si>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</si>
  <si>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</si>
  <si>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</si>
  <si>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</si>
  <si>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</si>
  <si>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</si>
  <si>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</si>
  <si>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</si>
  <si>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</si>
  <si>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</si>
  <si>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</si>
  <si>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</si>
  <si>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</si>
  <si>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</si>
  <si>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</si>
  <si>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</si>
  <si>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</si>
  <si>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</si>
  <si>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</si>
  <si>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</si>
  <si>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</si>
  <si>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</si>
  <si>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</si>
  <si>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</si>
  <si>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</si>
  <si>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</si>
  <si>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</si>
  <si>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</si>
  <si>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</si>
  <si>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</si>
  <si>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</si>
  <si>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</si>
  <si>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</si>
  <si>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</si>
  <si>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</si>
  <si>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</si>
  <si>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</si>
  <si>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</si>
  <si>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</si>
  <si>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</si>
  <si>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</si>
  <si>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</si>
  <si>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</si>
  <si>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</si>
  <si>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</si>
  <si>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</si>
  <si>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</si>
  <si>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</si>
  <si>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</si>
  <si>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</si>
  <si>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</si>
  <si>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</si>
  <si>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</si>
  <si>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</si>
  <si>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</si>
  <si>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</si>
  <si>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</si>
  <si>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</si>
  <si>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</si>
  <si>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</si>
  <si>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</si>
  <si>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</si>
  <si>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</si>
  <si>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</si>
  <si>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</si>
  <si>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</si>
  <si>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</si>
  <si>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</si>
  <si>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</si>
  <si>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</si>
  <si>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</si>
  <si>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</si>
  <si>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</si>
  <si>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</si>
  <si>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</si>
  <si>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</si>
  <si>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</si>
  <si>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</si>
  <si>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</si>
  <si>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</si>
  <si>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</si>
  <si>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</si>
  <si>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</si>
  <si>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</si>
  <si>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</si>
  <si>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</si>
  <si>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</si>
  <si>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</si>
  <si>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</si>
  <si>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</si>
  <si>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</si>
  <si>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</si>
  <si>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</si>
  <si>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</si>
  <si>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</si>
  <si>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</si>
  <si>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</si>
  <si>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</si>
  <si>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</si>
  <si>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</si>
  <si>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</si>
  <si>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</si>
  <si>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</si>
  <si>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</si>
  <si>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</si>
  <si>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</si>
  <si>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</si>
  <si>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</si>
  <si>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</si>
  <si>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</si>
  <si>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</si>
  <si>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</si>
  <si>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</si>
  <si>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</si>
  <si>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</si>
  <si>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</si>
  <si>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</si>
  <si>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</si>
  <si>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</si>
  <si>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</si>
  <si>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</si>
  <si>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</si>
  <si>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</si>
  <si>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</si>
  <si>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</si>
  <si>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</si>
  <si>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</si>
  <si>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</si>
  <si>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</si>
  <si>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</si>
  <si>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</si>
  <si>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</si>
  <si>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</si>
  <si>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</si>
  <si>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</si>
  <si>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</si>
  <si>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</si>
  <si>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</si>
  <si>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</si>
  <si>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</si>
  <si>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</si>
  <si>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</si>
  <si>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</si>
  <si>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</si>
  <si>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</si>
  <si>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</si>
  <si>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</si>
  <si>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</si>
  <si>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</si>
  <si>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</si>
  <si>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</si>
  <si>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</si>
  <si>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</si>
  <si>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</si>
  <si>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</si>
  <si>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</si>
  <si>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</si>
  <si>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</si>
  <si>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</si>
  <si>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</si>
  <si>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</si>
  <si>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</si>
  <si>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</si>
  <si>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</si>
  <si>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</si>
  <si>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</si>
  <si>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</si>
  <si>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</si>
  <si>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</si>
  <si>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</si>
  <si>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</si>
  <si>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</si>
  <si>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</si>
  <si>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</si>
  <si>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</si>
  <si>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</si>
  <si>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</si>
  <si>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</si>
  <si>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</si>
  <si>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</si>
  <si>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</si>
  <si>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</si>
  <si>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</si>
  <si>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</si>
  <si>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</si>
  <si>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</si>
  <si>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</si>
  <si>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</si>
  <si>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</si>
  <si>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</si>
  <si>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</si>
  <si>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</si>
  <si>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</si>
  <si>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</si>
  <si>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</si>
  <si>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</si>
  <si>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</si>
  <si>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</si>
  <si>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</si>
  <si>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</si>
  <si>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</si>
  <si>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</si>
  <si>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</si>
  <si>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</si>
  <si>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</si>
  <si>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</si>
  <si>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</si>
  <si>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</si>
  <si>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</si>
  <si>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</si>
  <si>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</si>
  <si>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</si>
  <si>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</si>
  <si>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</si>
  <si>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</si>
  <si>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</si>
  <si>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</si>
  <si>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</si>
  <si>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</si>
  <si>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</si>
  <si>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</si>
  <si>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</si>
  <si>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</si>
  <si>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</si>
  <si>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</si>
  <si>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</si>
  <si>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</si>
  <si>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</si>
  <si>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</si>
  <si>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</si>
  <si>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</si>
  <si>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</si>
  <si>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</si>
  <si>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</si>
  <si>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</si>
  <si>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</si>
  <si>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</si>
  <si>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</si>
  <si>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</si>
  <si>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</si>
  <si>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</si>
  <si>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</si>
  <si>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</si>
  <si>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</si>
  <si>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</si>
  <si>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</si>
  <si>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</si>
  <si>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</si>
  <si>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</si>
  <si>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</si>
  <si>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</si>
  <si>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</si>
  <si>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</si>
  <si>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</si>
  <si>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</si>
  <si>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</si>
  <si>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</si>
  <si>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</si>
  <si>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</si>
  <si>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</si>
  <si>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</si>
  <si>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</si>
  <si>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</si>
  <si>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</si>
  <si>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</si>
  <si>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</si>
  <si>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</si>
  <si>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</si>
  <si>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</si>
  <si>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</si>
  <si>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</si>
  <si>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</si>
  <si>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</si>
  <si>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</si>
  <si>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</si>
  <si>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</si>
  <si>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</si>
  <si>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</si>
  <si>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</si>
  <si>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</si>
  <si>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</si>
  <si>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</si>
  <si>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</si>
  <si>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</si>
  <si>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</si>
  <si>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</si>
  <si>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</si>
  <si>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</si>
  <si>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</si>
  <si>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</si>
  <si>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</si>
  <si>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</si>
  <si>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</si>
  <si>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</si>
  <si>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</si>
  <si>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</si>
  <si>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</si>
  <si>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</si>
  <si>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</si>
  <si>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</si>
  <si>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</si>
  <si>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</si>
  <si>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</si>
  <si>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</si>
  <si>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</si>
  <si>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</si>
  <si>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</si>
  <si>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</si>
  <si>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</si>
  <si>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</si>
  <si>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</si>
  <si>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</si>
  <si>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</si>
  <si>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</si>
  <si>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</si>
  <si>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</si>
  <si>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</si>
  <si>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</si>
  <si>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</si>
  <si>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</si>
  <si>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</si>
  <si>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</si>
  <si>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</si>
  <si>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</si>
  <si>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</si>
  <si>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</si>
  <si>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</si>
  <si>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</si>
  <si>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</si>
  <si>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</si>
  <si>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</si>
  <si>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</si>
  <si>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</si>
  <si>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</si>
  <si>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</si>
  <si>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</si>
  <si>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</si>
  <si>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</si>
  <si>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</si>
  <si>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</si>
  <si>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</si>
  <si>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</si>
  <si>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</si>
  <si>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</si>
  <si>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</si>
  <si>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</si>
  <si>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</si>
  <si>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</si>
  <si>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</si>
  <si>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</si>
  <si>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</si>
  <si>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</si>
  <si>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</si>
  <si>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</si>
  <si>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</si>
  <si>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</si>
  <si>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</si>
  <si>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</si>
  <si>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</si>
  <si>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</si>
  <si>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</si>
  <si>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</si>
  <si>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</si>
  <si>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</si>
  <si>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</si>
  <si>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</si>
  <si>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</si>
  <si>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</si>
  <si>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</si>
  <si>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</si>
  <si>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</si>
  <si>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</si>
  <si>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</si>
  <si>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</si>
  <si>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</si>
  <si>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</si>
  <si>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</si>
  <si>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</si>
  <si>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</si>
  <si>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</si>
  <si>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</si>
  <si>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</si>
  <si>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</si>
  <si>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</si>
  <si>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</si>
  <si>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</si>
  <si>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</si>
  <si>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</si>
  <si>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</si>
  <si>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</si>
  <si>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</si>
  <si>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</si>
  <si>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</si>
  <si>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</si>
  <si>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</si>
  <si>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</si>
  <si>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</si>
  <si>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</si>
  <si>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</si>
  <si>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</si>
  <si>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</si>
  <si>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</si>
  <si>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</si>
  <si>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</si>
  <si>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</si>
  <si>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</si>
  <si>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</si>
  <si>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</si>
  <si>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</si>
  <si>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</si>
  <si>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</si>
  <si>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</si>
  <si>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</si>
  <si>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</si>
  <si>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</si>
  <si>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</si>
  <si>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</si>
  <si>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</si>
  <si>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</si>
  <si>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</si>
  <si>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</si>
  <si>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</si>
  <si>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</si>
  <si>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</si>
  <si>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</si>
  <si>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</si>
  <si>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</si>
  <si>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</si>
  <si>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</si>
  <si>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</si>
  <si>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</si>
  <si>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</si>
  <si>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</si>
  <si>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</si>
  <si>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</si>
  <si>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</si>
  <si>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</si>
  <si>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</si>
  <si>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</si>
  <si>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</si>
  <si>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</si>
  <si>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</si>
  <si>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</si>
  <si>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</si>
  <si>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</si>
  <si>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</si>
  <si>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</si>
  <si>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</si>
  <si>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</si>
  <si>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</si>
  <si>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</si>
  <si>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</si>
  <si>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</si>
  <si>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</si>
  <si>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</si>
  <si>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</si>
  <si>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</si>
  <si>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</si>
  <si>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</si>
  <si>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</si>
  <si>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</si>
  <si>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</si>
  <si>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</si>
  <si>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</si>
  <si>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</si>
  <si>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</si>
  <si>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</si>
  <si>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</si>
  <si>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</si>
  <si>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</si>
  <si>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</si>
  <si>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</si>
  <si>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</si>
  <si>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</si>
  <si>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</si>
  <si>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</si>
  <si>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</si>
  <si>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</si>
  <si>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</si>
  <si>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</si>
  <si>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</si>
  <si>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</si>
  <si>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</si>
  <si>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</si>
  <si>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</si>
  <si>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</si>
  <si>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</si>
  <si>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</si>
  <si>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</si>
  <si>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</si>
  <si>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</si>
  <si>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</si>
  <si>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</si>
  <si>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</si>
  <si>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</si>
  <si>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</si>
  <si>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</si>
  <si>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</si>
  <si>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</si>
  <si>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</si>
  <si>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</si>
  <si>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</si>
  <si>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</si>
  <si>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</si>
  <si>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</si>
  <si>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</si>
  <si>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</si>
  <si>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</si>
  <si>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</si>
  <si>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</si>
  <si>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</si>
  <si>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</si>
  <si>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</si>
  <si>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</si>
  <si>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</si>
  <si>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</si>
  <si>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</si>
  <si>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</si>
  <si>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</si>
  <si>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</si>
  <si>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</si>
  <si>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</si>
  <si>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</si>
  <si>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</si>
  <si>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</si>
  <si>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</si>
  <si>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</si>
  <si>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</si>
  <si>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</si>
  <si>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</si>
  <si>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</si>
  <si>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</si>
  <si>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</si>
  <si>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</si>
  <si>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</si>
  <si>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</si>
  <si>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</si>
  <si>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</si>
  <si>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</si>
  <si>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</si>
  <si>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</si>
  <si>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</si>
  <si>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</si>
  <si>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</si>
  <si>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</si>
  <si>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</si>
  <si>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</si>
  <si>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</si>
  <si>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</si>
  <si>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</si>
  <si>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</si>
  <si>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</si>
  <si>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</si>
  <si>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</si>
  <si>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</si>
  <si>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</si>
  <si>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</si>
  <si>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</si>
  <si>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</si>
  <si>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</si>
  <si>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</si>
  <si>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</si>
  <si>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</si>
  <si>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</si>
  <si>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</si>
  <si>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</si>
  <si>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</si>
  <si>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</si>
  <si>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</si>
  <si>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</si>
  <si>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</si>
  <si>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</si>
  <si>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</si>
  <si>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</si>
  <si>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</si>
  <si>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</si>
  <si>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</si>
  <si>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</si>
  <si>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</si>
  <si>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</si>
  <si>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</si>
  <si>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</si>
  <si>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</si>
  <si>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</si>
  <si>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</si>
  <si>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</si>
  <si>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</si>
  <si>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</si>
  <si>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</si>
  <si>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</si>
  <si>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</si>
  <si>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</si>
  <si>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</si>
  <si>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</si>
  <si>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</si>
  <si>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</si>
  <si>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</si>
  <si>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</si>
  <si>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</si>
  <si>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</si>
  <si>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</si>
  <si>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</si>
  <si>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</si>
  <si>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</si>
  <si>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</si>
  <si>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</si>
  <si>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</si>
  <si>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</si>
  <si>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</si>
  <si>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</si>
  <si>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</si>
  <si>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</si>
  <si>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</si>
  <si>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</si>
  <si>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</si>
  <si>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</si>
  <si>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</si>
  <si>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</si>
  <si>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</si>
  <si>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</si>
  <si>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</si>
  <si>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</si>
  <si>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</si>
  <si>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</si>
  <si>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</si>
  <si>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</si>
  <si>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</si>
  <si>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</si>
  <si>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</si>
  <si>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</si>
  <si>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</si>
  <si>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</si>
  <si>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</si>
  <si>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</si>
  <si>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</si>
  <si>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</si>
  <si>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</si>
  <si>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</si>
  <si>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</si>
  <si>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</si>
  <si>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</si>
  <si>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</si>
  <si>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</si>
  <si>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</si>
  <si>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</si>
  <si>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</si>
  <si>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</si>
  <si>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</si>
  <si>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</si>
  <si>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</si>
  <si>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</si>
  <si>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</si>
  <si>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</si>
  <si>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</si>
  <si>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</si>
  <si>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</si>
  <si>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</si>
  <si>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</si>
  <si>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</si>
  <si>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</si>
  <si>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</si>
  <si>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</si>
  <si>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</si>
  <si>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</si>
  <si>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</si>
  <si>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</si>
  <si>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</si>
  <si>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</si>
  <si>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</si>
  <si>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</si>
  <si>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</si>
  <si>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</si>
  <si>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</si>
  <si>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</si>
  <si>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</si>
  <si>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</si>
  <si>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</si>
  <si>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</si>
  <si>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</si>
  <si>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</si>
  <si>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</si>
  <si>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</si>
  <si>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</si>
  <si>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</si>
  <si>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</si>
  <si>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</si>
  <si>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</si>
  <si>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</si>
  <si>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</si>
  <si>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</si>
  <si>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</si>
  <si>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</si>
  <si>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</si>
  <si>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</si>
  <si>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</si>
  <si>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</si>
  <si>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</si>
  <si>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</si>
  <si>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</si>
  <si>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</si>
  <si>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</si>
  <si>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</si>
  <si>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</si>
  <si>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</si>
  <si>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</si>
  <si>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</si>
  <si>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</si>
  <si>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</si>
  <si>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</si>
  <si>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</si>
  <si>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</si>
  <si>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</si>
  <si>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</si>
  <si>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</si>
  <si>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</si>
  <si>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</si>
  <si>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</si>
  <si>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</si>
  <si>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</si>
  <si>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</si>
  <si>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</si>
  <si>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</si>
  <si>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</si>
  <si>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</si>
  <si>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</si>
  <si>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</si>
  <si>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</si>
  <si>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</si>
  <si>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</si>
  <si>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</si>
  <si>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</si>
  <si>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</si>
  <si>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</si>
  <si>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</si>
  <si>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</si>
  <si>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</si>
  <si>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</si>
  <si>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</si>
  <si>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</si>
  <si>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</si>
  <si>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</si>
  <si>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</si>
  <si>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</si>
  <si>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</si>
  <si>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</si>
  <si>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</si>
  <si>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</si>
  <si>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</si>
  <si>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</si>
  <si>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</si>
  <si>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</si>
  <si>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</si>
  <si>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</si>
  <si>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</si>
  <si>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</si>
  <si>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</si>
  <si>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</si>
  <si>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</si>
  <si>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</si>
  <si>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</si>
  <si>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</si>
  <si>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</si>
  <si>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</si>
  <si>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</si>
  <si>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</si>
  <si>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</si>
  <si>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</si>
  <si>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</si>
  <si>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</si>
  <si>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</si>
  <si>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</si>
  <si>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</si>
  <si>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</si>
  <si>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</si>
  <si>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</si>
  <si>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</si>
  <si>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</si>
  <si>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</si>
  <si>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</si>
  <si>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</si>
  <si>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</si>
  <si>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</si>
  <si>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</si>
  <si>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</si>
  <si>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</si>
  <si>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</si>
  <si>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</si>
  <si>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</si>
  <si>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</si>
  <si>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</si>
  <si>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</si>
  <si>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</si>
  <si>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</si>
  <si>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</si>
  <si>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</si>
  <si>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</si>
  <si>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</si>
  <si>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</si>
  <si>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</si>
  <si>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</si>
  <si>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</si>
  <si>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</si>
  <si>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</si>
  <si>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</si>
  <si>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</si>
  <si>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</si>
  <si>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</si>
  <si>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</si>
  <si>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</si>
  <si>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</si>
  <si>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</si>
  <si>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</si>
  <si>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</si>
  <si>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</si>
  <si>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</si>
  <si>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</si>
  <si>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</si>
  <si>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</si>
  <si>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</si>
  <si>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</si>
  <si>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</si>
  <si>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</si>
  <si>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</si>
  <si>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</si>
  <si>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</si>
  <si>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</si>
  <si>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</si>
  <si>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</si>
  <si>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</si>
  <si>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</si>
  <si>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</si>
  <si>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</si>
  <si>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</si>
  <si>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</si>
  <si>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</si>
  <si>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</si>
  <si>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</si>
  <si>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</si>
  <si>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</si>
  <si>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</si>
  <si>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</si>
  <si>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</si>
  <si>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</si>
  <si>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</si>
  <si>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</si>
  <si>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</si>
  <si>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</si>
  <si>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</si>
  <si>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</si>
  <si>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</si>
  <si>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</si>
  <si>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</si>
  <si>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</si>
  <si>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</si>
  <si>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</si>
  <si>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</si>
  <si>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</si>
  <si>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</si>
  <si>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</si>
  <si>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</si>
  <si>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</si>
  <si>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</si>
  <si>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</si>
  <si>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</si>
  <si>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</si>
  <si>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</si>
  <si>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</si>
  <si>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</si>
  <si>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</si>
  <si>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</si>
  <si>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</si>
  <si>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</si>
  <si>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</si>
  <si>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</si>
  <si>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</si>
  <si>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</si>
  <si>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</si>
  <si>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</si>
  <si>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</si>
  <si>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</si>
  <si>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</si>
  <si>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</si>
  <si>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</si>
  <si>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</si>
  <si>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</si>
  <si>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</si>
  <si>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</si>
  <si>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</si>
  <si>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</si>
  <si>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</si>
  <si>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</si>
  <si>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</si>
  <si>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</si>
  <si>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</si>
  <si>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</si>
  <si>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</si>
  <si>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</si>
  <si>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</si>
  <si>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</si>
  <si>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</si>
  <si>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</si>
  <si>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</si>
  <si>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</si>
  <si>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</si>
  <si>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</si>
  <si>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</si>
  <si>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</si>
  <si>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</si>
  <si>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</si>
  <si>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</si>
  <si>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</si>
  <si>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</si>
  <si>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</si>
  <si>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</si>
  <si>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</si>
  <si>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</si>
  <si>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</si>
  <si>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</si>
  <si>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</si>
  <si>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</si>
  <si>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</si>
  <si>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</si>
  <si>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</si>
  <si>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</si>
  <si>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</si>
  <si>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</si>
  <si>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</si>
  <si>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</si>
  <si>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</si>
  <si>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</si>
  <si>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</si>
  <si>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</si>
  <si>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</si>
  <si>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</si>
  <si>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</si>
  <si>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</si>
  <si>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</si>
  <si>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</si>
  <si>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</si>
  <si>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</si>
  <si>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</si>
  <si>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</si>
  <si>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</si>
  <si>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</si>
  <si>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</si>
  <si>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</si>
  <si>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</si>
  <si>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</si>
  <si>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</si>
  <si>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</si>
  <si>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</si>
  <si>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</si>
  <si>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</si>
  <si>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</si>
  <si>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</si>
  <si>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</si>
  <si>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</si>
  <si>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</si>
  <si>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</si>
  <si>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</si>
  <si>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</si>
  <si>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</si>
  <si>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</si>
  <si>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</si>
  <si>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</si>
  <si>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</si>
  <si>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</si>
  <si>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</si>
  <si>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</si>
  <si>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</si>
  <si>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</si>
  <si>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</si>
  <si>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</si>
  <si>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</si>
  <si>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</si>
  <si>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</si>
  <si>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</si>
  <si>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</si>
  <si>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</si>
  <si>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</si>
  <si>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</si>
  <si>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</si>
  <si>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</si>
  <si>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</si>
  <si>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</si>
  <si>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</si>
  <si>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</si>
  <si>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</si>
  <si>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</si>
  <si>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</si>
  <si>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</si>
  <si>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</si>
  <si>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</si>
  <si>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</si>
  <si>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</si>
  <si>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</si>
  <si>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</si>
  <si>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</si>
  <si>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</si>
  <si>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</si>
  <si>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</si>
  <si>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</si>
  <si>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</si>
  <si>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</si>
  <si>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</si>
  <si>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</si>
  <si>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</si>
  <si>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</si>
  <si>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</si>
  <si>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</si>
  <si>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</si>
  <si>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</si>
  <si>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</si>
  <si>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</si>
  <si>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</si>
  <si>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</si>
  <si>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</si>
  <si>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</si>
  <si>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</si>
  <si>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</si>
  <si>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</si>
  <si>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</si>
  <si>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</si>
  <si>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</si>
  <si>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</si>
  <si>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</si>
  <si>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</si>
  <si>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</si>
  <si>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</si>
  <si>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</si>
  <si>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</si>
  <si>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</si>
  <si>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</si>
  <si>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</si>
  <si>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</si>
  <si>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</si>
  <si>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</si>
  <si>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</si>
  <si>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</si>
  <si>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</si>
  <si>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</si>
  <si>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</si>
  <si>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</si>
  <si>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</si>
  <si>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</si>
  <si>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</si>
  <si>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</si>
  <si>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</si>
  <si>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</si>
  <si>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</si>
  <si>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</si>
  <si>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</si>
  <si>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</si>
  <si>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</si>
  <si>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</si>
  <si>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</si>
  <si>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</si>
  <si>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</si>
  <si>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</si>
  <si>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</si>
  <si>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</si>
  <si>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</si>
  <si>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</si>
  <si>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</si>
  <si>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</si>
  <si>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</si>
  <si>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</si>
  <si>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</si>
  <si>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</si>
  <si>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</si>
  <si>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</si>
  <si>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</si>
  <si>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</si>
  <si>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</si>
  <si>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</si>
  <si>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</si>
  <si>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</si>
  <si>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</si>
  <si>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</si>
  <si>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</si>
  <si>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</si>
  <si>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</si>
  <si>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</si>
  <si>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</si>
  <si>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</si>
  <si>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</si>
  <si>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</si>
  <si>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</si>
  <si>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</si>
  <si>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</si>
  <si>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</si>
  <si>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</si>
  <si>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</si>
  <si>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</si>
  <si>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</si>
  <si>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</si>
  <si>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</si>
  <si>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</si>
  <si>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</si>
  <si>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</si>
  <si>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</si>
  <si>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</si>
  <si>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</si>
  <si>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</si>
  <si>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</si>
  <si>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</si>
  <si>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</si>
  <si>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</si>
  <si>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</si>
  <si>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</si>
  <si>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</si>
  <si>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</si>
  <si>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</si>
  <si>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</si>
  <si>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</si>
  <si>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</si>
  <si>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</si>
  <si>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</si>
  <si>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</si>
  <si>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</si>
  <si>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</si>
  <si>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</si>
  <si>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</si>
  <si>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</si>
  <si>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</si>
  <si>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</si>
  <si>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</si>
  <si>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</si>
  <si>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</si>
  <si>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</si>
  <si>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</si>
  <si>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</si>
  <si>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</si>
  <si>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</si>
  <si>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</si>
  <si>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</si>
  <si>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</si>
  <si>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</si>
  <si>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</si>
  <si>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</si>
  <si>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</si>
  <si>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</si>
  <si>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</si>
  <si>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</si>
  <si>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</si>
  <si>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</si>
  <si>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</si>
  <si>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</si>
  <si>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</si>
  <si>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</si>
  <si>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</si>
  <si>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</si>
  <si>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</si>
  <si>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</si>
  <si>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</si>
  <si>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</si>
  <si>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</si>
  <si>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</si>
  <si>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</si>
  <si>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</si>
  <si>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</si>
  <si>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</si>
  <si>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</si>
  <si>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</si>
  <si>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</si>
  <si>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</si>
  <si>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</si>
  <si>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</si>
  <si>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</si>
  <si>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</si>
  <si>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</si>
  <si>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</si>
  <si>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</si>
  <si>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</si>
  <si>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</si>
  <si>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</si>
  <si>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</si>
  <si>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</si>
  <si>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</si>
  <si>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</si>
  <si>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</si>
  <si>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</si>
  <si>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</si>
  <si>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</si>
  <si>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</si>
  <si>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</si>
  <si>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</si>
  <si>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</si>
  <si>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</si>
  <si>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</si>
  <si>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</si>
  <si>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</si>
  <si>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</si>
  <si>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</si>
  <si>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</si>
  <si>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</si>
  <si>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</si>
  <si>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</si>
  <si>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</si>
  <si>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</si>
  <si>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</si>
  <si>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</si>
  <si>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</si>
  <si>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</si>
  <si>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</si>
  <si>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</si>
  <si>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</si>
  <si>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</si>
  <si>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</si>
  <si>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</si>
  <si>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</si>
  <si>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</si>
  <si>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</si>
  <si>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</si>
  <si>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</si>
  <si>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</si>
  <si>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</si>
  <si>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</si>
  <si>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</si>
  <si>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</si>
  <si>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</si>
  <si>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</si>
  <si>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</si>
  <si>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</si>
  <si>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</si>
  <si>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</si>
  <si>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</si>
  <si>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</si>
  <si>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</si>
  <si>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</si>
  <si>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</si>
  <si>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</si>
  <si>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</si>
  <si>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</si>
  <si>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</si>
  <si>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</si>
  <si>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</si>
  <si>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</si>
  <si>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</si>
  <si>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</si>
  <si>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</si>
  <si>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</si>
  <si>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</si>
  <si>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</si>
  <si>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</si>
  <si>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</si>
  <si>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</si>
  <si>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</si>
  <si>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</si>
  <si>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</si>
  <si>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</si>
  <si>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</si>
  <si>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</si>
  <si>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</si>
  <si>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</si>
  <si>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</si>
  <si>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</si>
  <si>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</si>
  <si>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</si>
  <si>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</si>
  <si>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</si>
  <si>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</si>
  <si>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</si>
  <si>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</si>
  <si>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</si>
  <si>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</si>
  <si>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</si>
  <si>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</si>
  <si>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</si>
  <si>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</si>
  <si>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</si>
  <si>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</si>
  <si>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</si>
  <si>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</si>
  <si>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</si>
  <si>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</si>
  <si>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</si>
  <si>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</si>
  <si>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</si>
  <si>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</si>
  <si>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</si>
  <si>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</si>
  <si>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</si>
  <si>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</si>
  <si>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</si>
  <si>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</si>
  <si>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</si>
  <si>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</si>
  <si>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</si>
  <si>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</si>
  <si>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</si>
  <si>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</si>
  <si>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</si>
  <si>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</si>
  <si>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</si>
  <si>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</si>
  <si>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</si>
  <si>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</si>
  <si>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</si>
  <si>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</si>
  <si>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</si>
  <si>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</si>
  <si>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</si>
  <si>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</si>
  <si>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</si>
  <si>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</si>
  <si>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</si>
  <si>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</si>
  <si>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</si>
  <si>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</si>
  <si>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</si>
  <si>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</si>
  <si>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</si>
  <si>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</si>
  <si>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</si>
  <si>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</si>
  <si>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</si>
  <si>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</si>
  <si>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</si>
  <si>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</si>
  <si>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</si>
  <si>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</si>
  <si>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</si>
  <si>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</si>
  <si>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</si>
  <si>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</si>
  <si>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</si>
  <si>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</si>
  <si>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</si>
  <si>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</si>
  <si>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</si>
  <si>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</si>
  <si>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</si>
  <si>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</si>
  <si>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</si>
  <si>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</si>
  <si>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</si>
  <si>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</si>
  <si>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</si>
  <si>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</si>
  <si>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</si>
  <si>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</si>
  <si>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</si>
  <si>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</si>
  <si>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</si>
  <si>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</si>
  <si>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</si>
  <si>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</si>
  <si>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</si>
  <si>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</si>
  <si>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</si>
  <si>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</si>
  <si>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</si>
  <si>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</si>
  <si>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</si>
  <si>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</si>
  <si>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</si>
  <si>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</si>
  <si>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</si>
  <si>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</si>
  <si>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</si>
  <si>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</si>
  <si>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</si>
  <si>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</si>
  <si>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</si>
  <si>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</si>
  <si>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</si>
  <si>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</si>
  <si>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</si>
  <si>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</si>
  <si>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</si>
  <si>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</si>
  <si>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</si>
  <si>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</si>
  <si>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</si>
  <si>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</si>
  <si>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</si>
  <si>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</si>
  <si>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</si>
  <si>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</si>
  <si>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</si>
  <si>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</si>
  <si>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</si>
  <si>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</si>
  <si>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</si>
  <si>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</si>
  <si>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</si>
  <si>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</si>
  <si>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</si>
  <si>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</si>
  <si>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</si>
  <si>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</si>
  <si>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</si>
  <si>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</si>
  <si>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</si>
  <si>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</si>
  <si>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</si>
  <si>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</si>
  <si>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</si>
  <si>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</si>
  <si>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</si>
  <si>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</si>
  <si>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</si>
  <si>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</si>
  <si>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</si>
  <si>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</si>
  <si>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</si>
  <si>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</si>
  <si>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</si>
  <si>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</si>
  <si>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</si>
  <si>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</si>
  <si>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</si>
  <si>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</si>
  <si>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</si>
  <si>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</si>
  <si>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</si>
  <si>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</si>
  <si>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</si>
  <si>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</si>
  <si>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</si>
  <si>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</si>
  <si>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</si>
  <si>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</si>
  <si>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</si>
  <si>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</si>
  <si>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</si>
  <si>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</si>
  <si>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</si>
  <si>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</si>
  <si>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</si>
  <si>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</si>
  <si>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</si>
  <si>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</si>
  <si>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</si>
  <si>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</si>
  <si>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</si>
  <si>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</si>
  <si>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</si>
  <si>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</si>
  <si>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</si>
  <si>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</si>
  <si>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</si>
  <si>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</si>
  <si>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</si>
  <si>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</si>
  <si>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</si>
  <si>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</si>
  <si>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</si>
  <si>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</si>
  <si>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</si>
  <si>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</si>
  <si>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</si>
  <si>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</si>
  <si>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</si>
  <si>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</si>
  <si>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</si>
  <si>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</si>
  <si>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</si>
  <si>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</si>
  <si>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</si>
  <si>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</si>
  <si>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</si>
  <si>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</si>
  <si>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</si>
  <si>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</si>
  <si>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</si>
  <si>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</si>
  <si>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</si>
  <si>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</si>
  <si>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</si>
  <si>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</si>
  <si>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</si>
  <si>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</si>
  <si>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</si>
  <si>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</si>
  <si>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</si>
  <si>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</si>
  <si>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</si>
  <si>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</si>
  <si>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</si>
  <si>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</si>
  <si>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</si>
  <si>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</si>
  <si>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</si>
  <si>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</si>
  <si>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</si>
  <si>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</si>
  <si>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</si>
  <si>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</si>
  <si>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</si>
  <si>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</si>
  <si>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</si>
  <si>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</si>
  <si>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</si>
  <si>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</si>
  <si>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</si>
  <si>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</si>
  <si>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</si>
  <si>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</si>
  <si>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</si>
  <si>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</si>
  <si>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</si>
  <si>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</si>
  <si>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</si>
  <si>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</si>
  <si>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</si>
  <si>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</si>
  <si>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</si>
  <si>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</si>
  <si>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</si>
  <si>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</si>
  <si>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</si>
  <si>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</si>
  <si>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</si>
  <si>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</si>
  <si>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</si>
  <si>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</si>
  <si>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</si>
  <si>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</si>
  <si>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</si>
  <si>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</si>
  <si>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</si>
  <si>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</si>
  <si>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</si>
  <si>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</si>
  <si>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</si>
  <si>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</si>
  <si>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</si>
  <si>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</si>
  <si>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</si>
  <si>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</si>
  <si>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</si>
  <si>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</si>
  <si>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</si>
  <si>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</si>
  <si>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</si>
  <si>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</si>
  <si>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</si>
  <si>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</si>
  <si>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</si>
  <si>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</si>
  <si>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</si>
  <si>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</si>
  <si>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</si>
  <si>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</si>
  <si>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</si>
  <si>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</si>
  <si>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</si>
  <si>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</si>
  <si>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</si>
  <si>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</si>
  <si>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</si>
  <si>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</si>
  <si>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</si>
  <si>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</si>
  <si>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</si>
  <si>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</si>
  <si>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</si>
  <si>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</si>
  <si>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</si>
  <si>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</si>
  <si>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</si>
  <si>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</si>
  <si>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</si>
  <si>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</si>
  <si>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</si>
  <si>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</si>
  <si>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</si>
  <si>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</si>
  <si>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</si>
  <si>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</si>
  <si>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</si>
  <si>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</si>
  <si>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</si>
  <si>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</si>
  <si>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</si>
  <si>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</si>
  <si>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</si>
  <si>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</si>
  <si>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</si>
  <si>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</si>
  <si>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</si>
  <si>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</si>
  <si>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</si>
  <si>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</si>
  <si>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</si>
  <si>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</si>
  <si>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</si>
  <si>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</si>
  <si>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</si>
  <si>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</si>
  <si>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</si>
  <si>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</si>
  <si>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</si>
  <si>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</si>
  <si>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</si>
  <si>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</si>
  <si>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</si>
  <si>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</si>
  <si>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</si>
  <si>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</si>
  <si>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</si>
  <si>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</si>
  <si>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</si>
  <si>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</si>
  <si>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</si>
  <si>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</si>
  <si>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</si>
  <si>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</si>
  <si>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</si>
  <si>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</si>
  <si>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</si>
  <si>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</si>
  <si>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</si>
  <si>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</si>
  <si>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</si>
  <si>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</si>
  <si>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</si>
  <si>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</si>
  <si>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</si>
  <si>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</si>
  <si>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</si>
  <si>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</si>
  <si>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</si>
  <si>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</si>
  <si>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</si>
  <si>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</si>
  <si>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</si>
  <si>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</si>
  <si>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</si>
  <si>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</si>
  <si>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</si>
  <si>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</si>
  <si>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</si>
  <si>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</si>
  <si>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</si>
  <si>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</si>
  <si>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</si>
  <si>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</si>
  <si>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</si>
  <si>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</si>
  <si>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</si>
  <si>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</si>
  <si>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</si>
  <si>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</si>
  <si>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</si>
  <si>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</si>
  <si>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</si>
  <si>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</si>
  <si>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</si>
  <si>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</si>
  <si>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</si>
  <si>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</si>
  <si>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</si>
  <si>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</si>
  <si>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</si>
  <si>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</si>
  <si>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</si>
  <si>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</si>
  <si>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</si>
  <si>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</si>
  <si>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</si>
  <si>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</si>
  <si>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</si>
  <si>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</si>
  <si>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</si>
  <si>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</si>
  <si>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</si>
  <si>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</si>
  <si>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</si>
  <si>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</si>
  <si>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</si>
  <si>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</si>
  <si>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</si>
  <si>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</si>
  <si>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</si>
  <si>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</si>
  <si>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</si>
  <si>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</si>
  <si>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</si>
  <si>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</si>
  <si>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</si>
  <si>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</si>
  <si>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</si>
  <si>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</si>
  <si>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</si>
  <si>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</si>
  <si>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</si>
  <si>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</si>
  <si>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</si>
  <si>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</si>
  <si>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</si>
  <si>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</si>
  <si>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</si>
  <si>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</si>
  <si>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</si>
  <si>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</si>
  <si>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</si>
  <si>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</si>
  <si>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</si>
  <si>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</si>
  <si>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</si>
  <si>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</si>
  <si>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</si>
  <si>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</si>
  <si>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</si>
  <si>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</si>
  <si>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</si>
  <si>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</si>
  <si>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</si>
  <si>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</si>
  <si>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</si>
  <si>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</si>
  <si>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</si>
  <si>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</si>
  <si>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</si>
  <si>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</si>
  <si>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</si>
  <si>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</si>
  <si>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</si>
  <si>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</si>
  <si>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</si>
  <si>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</si>
  <si>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</si>
  <si>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</si>
  <si>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</si>
  <si>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</si>
  <si>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</si>
  <si>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</si>
  <si>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</si>
  <si>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</si>
  <si>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</si>
  <si>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</si>
  <si>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</si>
  <si>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</si>
  <si>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</si>
  <si>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</si>
  <si>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</si>
  <si>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</si>
  <si>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</si>
  <si>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</si>
  <si>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</si>
  <si>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</si>
  <si>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</si>
  <si>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</si>
  <si>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</si>
  <si>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</si>
  <si>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</si>
  <si>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</si>
  <si>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</si>
  <si>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</si>
  <si>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</si>
  <si>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</si>
  <si>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</si>
  <si>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</si>
  <si>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</si>
  <si>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</si>
  <si>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</si>
  <si>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</si>
  <si>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</si>
  <si>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</si>
  <si>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</si>
  <si>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</si>
  <si>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</si>
  <si>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</si>
  <si>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</si>
  <si>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</si>
  <si>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</si>
  <si>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</si>
  <si>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</si>
  <si>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</si>
  <si>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</si>
  <si>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</si>
  <si>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</si>
  <si>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</si>
  <si>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</si>
  <si>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</si>
  <si>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</si>
  <si>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</si>
  <si>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</si>
  <si>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</si>
  <si>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</si>
  <si>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</si>
  <si>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</si>
  <si>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</si>
  <si>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</si>
  <si>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</si>
  <si>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</si>
  <si>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</si>
  <si>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</si>
  <si>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</si>
  <si>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</si>
  <si>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</si>
  <si>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</si>
  <si>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</si>
  <si>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</si>
  <si>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</si>
  <si>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</si>
  <si>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</si>
  <si>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</si>
  <si>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</si>
  <si>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</si>
  <si>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</si>
  <si>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</si>
  <si>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</si>
  <si>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</si>
  <si>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</si>
  <si>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</si>
  <si>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</si>
  <si>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</si>
  <si>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</si>
  <si>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</si>
  <si>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</si>
  <si>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</si>
  <si>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</si>
  <si>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</si>
  <si>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</si>
  <si>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</si>
  <si>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</si>
  <si>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</si>
  <si>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</si>
  <si>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</si>
  <si>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</si>
  <si>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</si>
  <si>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</si>
  <si>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</si>
  <si>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</si>
  <si>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</si>
  <si>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</si>
  <si>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</si>
  <si>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</si>
  <si>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</si>
  <si>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</si>
  <si>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</si>
  <si>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</si>
  <si>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</si>
  <si>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</si>
  <si>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</si>
  <si>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</si>
  <si>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</si>
  <si>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</si>
  <si>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</si>
  <si>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</si>
  <si>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</si>
  <si>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</si>
  <si>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</si>
  <si>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</si>
  <si>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</si>
  <si>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</si>
  <si>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</si>
  <si>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</si>
  <si>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</si>
  <si>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</si>
  <si>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</si>
  <si>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</si>
  <si>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</si>
  <si>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</si>
  <si>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</si>
  <si>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</si>
  <si>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</si>
  <si>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</si>
  <si>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</si>
  <si>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</si>
  <si>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</si>
  <si>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</si>
  <si>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</si>
  <si>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</si>
  <si>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</si>
  <si>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</si>
  <si>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</si>
  <si>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</si>
  <si>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</si>
  <si>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</si>
  <si>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</si>
  <si>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</si>
  <si>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</si>
  <si>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</si>
  <si>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</si>
  <si>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</si>
  <si>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</si>
  <si>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</si>
  <si>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</si>
  <si>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</si>
  <si>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</si>
  <si>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</si>
  <si>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</si>
  <si>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</si>
  <si>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</si>
  <si>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</si>
  <si>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</si>
  <si>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</si>
  <si>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</si>
  <si>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</si>
  <si>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</si>
  <si>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</si>
  <si>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</si>
  <si>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</si>
  <si>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</si>
  <si>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</si>
  <si>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</si>
  <si>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</si>
  <si>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</si>
  <si>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</si>
  <si>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</si>
  <si>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</si>
  <si>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</si>
  <si>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</si>
  <si>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</si>
  <si>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</si>
  <si>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</si>
  <si>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</si>
  <si>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</si>
  <si>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</si>
  <si>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</si>
  <si>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</si>
  <si>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</si>
  <si>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</si>
  <si>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</si>
  <si>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</si>
  <si>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</si>
  <si>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</si>
  <si>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</si>
  <si>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</si>
  <si>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</si>
  <si>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</si>
  <si>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</si>
  <si>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</si>
  <si>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</si>
  <si>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</si>
  <si>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</si>
  <si>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</si>
  <si>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</si>
  <si>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</si>
  <si>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</si>
  <si>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</si>
  <si>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</si>
  <si>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</si>
  <si>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</si>
  <si>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</si>
  <si>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</si>
  <si>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</si>
  <si>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</si>
  <si>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</si>
  <si>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</si>
  <si>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</si>
  <si>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</si>
  <si>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</si>
  <si>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</si>
  <si>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</si>
  <si>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</si>
  <si>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</si>
  <si>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</si>
  <si>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</si>
  <si>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</si>
  <si>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</si>
  <si>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</si>
  <si>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</si>
  <si>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</si>
  <si>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</si>
  <si>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</si>
  <si>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</si>
  <si>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</si>
  <si>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</si>
  <si>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</si>
  <si>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</si>
  <si>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</si>
  <si>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</si>
  <si>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</si>
  <si>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</si>
  <si>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</si>
  <si>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</si>
  <si>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</si>
  <si>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</si>
  <si>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</si>
  <si>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</si>
  <si>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</si>
  <si>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</si>
  <si>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</si>
  <si>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</si>
  <si>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</si>
  <si>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</si>
  <si>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</si>
  <si>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</si>
  <si>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</si>
  <si>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</si>
  <si>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</si>
  <si>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</si>
  <si>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</si>
  <si>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</si>
  <si>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</si>
  <si>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</si>
  <si>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</si>
  <si>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</si>
  <si>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</si>
  <si>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</si>
  <si>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</si>
  <si>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</si>
  <si>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</si>
  <si>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</si>
  <si>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</si>
  <si>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</si>
  <si>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</si>
  <si>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</si>
  <si>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</si>
  <si>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</si>
  <si>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</si>
  <si>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</si>
  <si>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</si>
  <si>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</si>
  <si>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</si>
  <si>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</si>
  <si>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</si>
  <si>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</si>
  <si>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</si>
  <si>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</si>
  <si>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</si>
  <si>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</si>
  <si>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</si>
  <si>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</si>
  <si>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</si>
  <si>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</si>
  <si>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</si>
  <si>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</si>
  <si>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</si>
  <si>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</si>
  <si>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</si>
  <si>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</si>
  <si>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</si>
  <si>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</si>
  <si>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</si>
  <si>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</si>
  <si>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</si>
  <si>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</si>
  <si>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</si>
  <si>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</si>
  <si>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</si>
  <si>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</si>
  <si>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</si>
  <si>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</si>
  <si>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</si>
  <si>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</si>
  <si>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</si>
  <si>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</si>
  <si>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</si>
  <si>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</si>
  <si>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</si>
  <si>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</si>
  <si>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</si>
  <si>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</si>
  <si>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</si>
  <si>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</si>
  <si>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</si>
  <si>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</si>
  <si>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</si>
  <si>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</si>
  <si>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</si>
  <si>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</si>
  <si>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</si>
  <si>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</si>
  <si>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</si>
  <si>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</si>
  <si>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</si>
  <si>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</si>
  <si>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</si>
  <si>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</si>
  <si>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</si>
  <si>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</si>
  <si>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</si>
  <si>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</si>
  <si>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</si>
  <si>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</si>
  <si>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</si>
  <si>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</si>
  <si>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</si>
  <si>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</si>
  <si>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</si>
  <si>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</si>
  <si>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</si>
  <si>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</si>
  <si>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</si>
  <si>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</si>
  <si>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</si>
  <si>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</si>
  <si>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</si>
  <si>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</si>
  <si>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</si>
  <si>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</si>
  <si>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</si>
  <si>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</si>
  <si>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</si>
  <si>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</si>
  <si>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</si>
  <si>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</si>
  <si>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</si>
  <si>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</si>
  <si>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</si>
  <si>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</si>
  <si>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</si>
  <si>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</si>
  <si>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</si>
  <si>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</si>
  <si>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</si>
  <si>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</si>
  <si>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</si>
  <si>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</si>
  <si>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</si>
  <si>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</si>
  <si>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</si>
  <si>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</si>
  <si>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</si>
  <si>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</si>
  <si>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</si>
  <si>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</si>
  <si>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</si>
  <si>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</si>
  <si>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</si>
  <si>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</si>
  <si>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</si>
  <si>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</si>
  <si>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</si>
  <si>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</si>
  <si>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</si>
  <si>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</si>
  <si>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</si>
  <si>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</si>
  <si>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</si>
  <si>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</si>
  <si>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</si>
  <si>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</si>
  <si>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</si>
  <si>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</si>
  <si>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</si>
  <si>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</si>
  <si>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</si>
  <si>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</si>
  <si>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</si>
  <si>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</si>
  <si>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</si>
  <si>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</si>
  <si>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</si>
  <si>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</si>
  <si>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</si>
  <si>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</si>
  <si>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</si>
  <si>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</si>
  <si>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</si>
  <si>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</si>
  <si>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</si>
  <si>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</si>
  <si>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</si>
  <si>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</si>
  <si>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</si>
  <si>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</si>
  <si>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</si>
  <si>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</si>
  <si>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</si>
  <si>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</si>
  <si>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</si>
  <si>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</si>
  <si>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</si>
  <si>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</si>
  <si>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</si>
  <si>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</si>
  <si>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</si>
  <si>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</si>
  <si>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</si>
  <si>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</si>
  <si>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</si>
  <si>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</si>
  <si>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</si>
  <si>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</si>
  <si>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</si>
  <si>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</si>
  <si>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</si>
  <si>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</si>
  <si>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</si>
  <si>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</si>
  <si>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</si>
  <si>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</si>
  <si>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</si>
  <si>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</si>
  <si>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</si>
  <si>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</si>
  <si>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</si>
  <si>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</si>
  <si>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</si>
  <si>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</si>
  <si>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</si>
  <si>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</si>
  <si>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</si>
  <si>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</si>
  <si>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</si>
  <si>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</si>
  <si>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</si>
  <si>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</si>
  <si>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</si>
  <si>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</si>
  <si>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</si>
  <si>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</si>
  <si>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</si>
  <si>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</si>
  <si>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</si>
  <si>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</si>
  <si>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</si>
  <si>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</si>
  <si>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</si>
  <si>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</si>
  <si>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</si>
  <si>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</si>
  <si>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</si>
  <si>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</si>
  <si>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</si>
  <si>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</si>
  <si>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</si>
  <si>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</si>
  <si>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</si>
  <si>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</si>
  <si>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</si>
  <si>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</si>
  <si>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</si>
  <si>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</si>
  <si>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</si>
  <si>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</si>
  <si>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</si>
  <si>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</si>
  <si>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</si>
  <si>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</si>
  <si>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</si>
  <si>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</si>
  <si>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</si>
  <si>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</si>
  <si>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</si>
  <si>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</si>
  <si>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</si>
  <si>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</si>
  <si>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</si>
  <si>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</si>
  <si>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</si>
  <si>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</si>
  <si>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</si>
  <si>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</si>
  <si>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</si>
  <si>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</si>
  <si>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</si>
  <si>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</si>
  <si>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</si>
  <si>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</si>
  <si>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</si>
  <si>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</si>
  <si>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</si>
  <si>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</si>
  <si>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</si>
  <si>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</si>
  <si>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</si>
  <si>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</si>
  <si>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</si>
  <si>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</si>
  <si>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</si>
  <si>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</si>
  <si>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</si>
  <si>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</si>
  <si>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</si>
  <si>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</si>
  <si>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</si>
  <si>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</si>
  <si>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</si>
  <si>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</si>
  <si>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</si>
  <si>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</si>
  <si>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</si>
  <si>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</si>
  <si>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</si>
  <si>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</si>
  <si>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</si>
  <si>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</si>
  <si>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</si>
  <si>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</si>
  <si>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</si>
  <si>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</si>
  <si>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</si>
  <si>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</si>
  <si>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</si>
  <si>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</si>
  <si>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</si>
  <si>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</si>
  <si>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</si>
  <si>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</si>
  <si>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</si>
  <si>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</si>
  <si>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</si>
  <si>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</si>
  <si>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</si>
  <si>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</si>
  <si>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</si>
  <si>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</si>
  <si>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</si>
  <si>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</si>
  <si>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</si>
  <si>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</si>
  <si>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</si>
  <si>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</si>
  <si>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</si>
  <si>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</si>
  <si>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</si>
  <si>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</si>
  <si>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</si>
  <si>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</si>
  <si>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</si>
  <si>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</si>
  <si>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</si>
  <si>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</si>
  <si>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</si>
  <si>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</si>
  <si>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</si>
  <si>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</si>
  <si>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</si>
  <si>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</si>
  <si>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</si>
  <si>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</si>
  <si>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</si>
  <si>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</si>
  <si>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</si>
  <si>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</si>
  <si>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</si>
  <si>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</si>
  <si>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</si>
  <si>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</si>
  <si>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</si>
  <si>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</si>
  <si>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</si>
  <si>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</si>
  <si>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</si>
  <si>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</si>
  <si>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</si>
  <si>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</si>
  <si>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</si>
  <si>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</si>
  <si>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</si>
  <si>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</si>
  <si>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</si>
  <si>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</si>
  <si>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</si>
  <si>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</si>
  <si>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</si>
  <si>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</si>
  <si>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</si>
  <si>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</si>
  <si>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</si>
  <si>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</si>
  <si>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</si>
  <si>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</si>
  <si>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</si>
  <si>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</si>
  <si>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</si>
  <si>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</si>
  <si>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</si>
  <si>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</si>
  <si>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</si>
  <si>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</si>
  <si>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</si>
  <si>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</si>
  <si>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</si>
  <si>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</si>
  <si>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</si>
  <si>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</si>
  <si>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</si>
  <si>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</si>
  <si>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</si>
  <si>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</si>
  <si>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</si>
  <si>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</si>
  <si>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</si>
  <si>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</si>
  <si>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</si>
  <si>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</si>
  <si>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</si>
  <si>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</si>
  <si>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</si>
  <si>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</si>
  <si>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</si>
  <si>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</si>
  <si>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</si>
  <si>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</si>
  <si>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</si>
  <si>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</si>
  <si>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</si>
  <si>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</si>
  <si>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</si>
  <si>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</si>
  <si>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</si>
  <si>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</si>
  <si>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</si>
  <si>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</si>
  <si>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</si>
  <si>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</si>
  <si>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</si>
  <si>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</si>
  <si>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</si>
  <si>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</si>
  <si>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</si>
  <si>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</si>
  <si>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</si>
  <si>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</si>
  <si>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</si>
  <si>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</si>
  <si>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</si>
  <si>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</si>
  <si>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</si>
  <si>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</si>
  <si>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</si>
  <si>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</si>
  <si>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</si>
  <si>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</si>
  <si>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</si>
  <si>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</si>
  <si>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</si>
  <si>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</si>
  <si>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</si>
  <si>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</si>
  <si>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</si>
  <si>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</si>
  <si>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</si>
  <si>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</si>
  <si>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</si>
  <si>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</si>
  <si>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</si>
  <si>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</si>
  <si>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</si>
  <si>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</si>
  <si>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</si>
  <si>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</si>
  <si>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</si>
  <si>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</si>
  <si>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</si>
  <si>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</si>
  <si>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</si>
  <si>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</si>
  <si>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</si>
  <si>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</si>
  <si>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</si>
  <si>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</si>
  <si>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</si>
  <si>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</si>
  <si>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</si>
  <si>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</si>
  <si>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</si>
  <si>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</si>
  <si>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</si>
  <si>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</si>
  <si>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</si>
  <si>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</si>
  <si>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</si>
  <si>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</si>
  <si>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</si>
  <si>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</si>
  <si>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</si>
  <si>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</si>
  <si>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</si>
  <si>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</si>
  <si>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</si>
  <si>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</si>
  <si>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</si>
  <si>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</si>
  <si>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</si>
  <si>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</si>
  <si>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</si>
  <si>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</si>
  <si>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</si>
  <si>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</si>
  <si>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</si>
  <si>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</si>
  <si>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</si>
  <si>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</si>
  <si>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</si>
  <si>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</si>
  <si>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</si>
  <si>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</si>
  <si>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</si>
  <si>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</si>
  <si>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</si>
  <si>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</si>
  <si>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</si>
  <si>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</si>
  <si>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</si>
  <si>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</si>
  <si>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</si>
  <si>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</si>
  <si>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</si>
  <si>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</si>
  <si>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</si>
  <si>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</si>
  <si>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</si>
  <si>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</si>
  <si>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</si>
  <si>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</si>
  <si>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</si>
  <si>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</si>
  <si>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</si>
  <si>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</si>
  <si>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</si>
  <si>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</si>
  <si>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</si>
  <si>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</si>
  <si>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</si>
  <si>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</si>
  <si>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</si>
  <si>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</si>
  <si>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</si>
  <si>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</si>
  <si>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</si>
  <si>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</si>
  <si>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</si>
  <si>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</si>
  <si>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</si>
  <si>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</si>
  <si>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</si>
  <si>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</si>
  <si>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</si>
  <si>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</si>
  <si>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</si>
  <si>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</si>
  <si>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</si>
  <si>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</si>
  <si>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</si>
  <si>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</si>
  <si>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</si>
  <si>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</si>
  <si>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</si>
  <si>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</si>
  <si>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</si>
  <si>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</si>
  <si>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</si>
  <si>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</si>
  <si>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</si>
  <si>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</si>
  <si>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</si>
  <si>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</si>
  <si>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</si>
  <si>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</si>
  <si>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</si>
  <si>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</si>
  <si>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</si>
  <si>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</si>
  <si>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</si>
  <si>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</si>
  <si>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</si>
  <si>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</si>
  <si>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</si>
  <si>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</si>
  <si>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</si>
  <si>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</si>
  <si>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</si>
  <si>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</si>
  <si>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</si>
  <si>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</si>
  <si>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</si>
  <si>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</si>
  <si>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</si>
  <si>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</si>
  <si>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</si>
  <si>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</si>
  <si>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</si>
  <si>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</si>
  <si>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</si>
  <si>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</si>
  <si>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</si>
  <si>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</si>
  <si>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</si>
  <si>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</si>
  <si>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</si>
  <si>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</si>
  <si>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</si>
  <si>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</si>
  <si>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</si>
  <si>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</si>
  <si>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</si>
  <si>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</si>
  <si>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</si>
  <si>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</si>
  <si>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</si>
  <si>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</si>
  <si>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</si>
  <si>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</si>
  <si>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</si>
  <si>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</si>
  <si>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</si>
  <si>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</si>
  <si>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</si>
  <si>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</si>
  <si>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</si>
  <si>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</si>
  <si>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</si>
  <si>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</si>
  <si>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</si>
  <si>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</si>
  <si>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</si>
  <si>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</si>
  <si>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</si>
  <si>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</si>
  <si>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</si>
  <si>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</si>
  <si>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</si>
  <si>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</si>
  <si>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</si>
  <si>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</si>
  <si>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</si>
  <si>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</si>
  <si>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</si>
  <si>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</si>
  <si>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</si>
  <si>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</si>
  <si>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</si>
  <si>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</si>
  <si>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</si>
  <si>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</si>
  <si>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</si>
  <si>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</si>
  <si>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</si>
  <si>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</si>
  <si>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</si>
  <si>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</si>
  <si>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</si>
  <si>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</si>
  <si>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</si>
  <si>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</si>
  <si>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</si>
  <si>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</si>
  <si>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</si>
  <si>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</si>
  <si>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</si>
  <si>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</si>
  <si>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</si>
  <si>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</si>
  <si>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</si>
  <si>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</si>
  <si>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</si>
  <si>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</si>
  <si>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</si>
  <si>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</si>
  <si>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</si>
  <si>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</si>
  <si>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</si>
  <si>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</si>
  <si>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</si>
  <si>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</si>
  <si>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</si>
  <si>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</si>
  <si>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</si>
  <si>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</si>
  <si>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</si>
  <si>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</si>
  <si>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</si>
  <si>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</si>
  <si>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</si>
  <si>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</si>
  <si>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</si>
  <si>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</si>
  <si>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</si>
  <si>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</si>
  <si>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</si>
  <si>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</si>
  <si>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</si>
  <si>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</si>
  <si>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</si>
  <si>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</si>
  <si>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</si>
  <si>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</si>
  <si>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</si>
  <si>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</si>
  <si>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</si>
  <si>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</si>
  <si>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</si>
  <si>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</si>
  <si>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</si>
  <si>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</si>
  <si>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</si>
  <si>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</si>
  <si>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</si>
  <si>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</si>
  <si>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</si>
  <si>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</si>
  <si>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</si>
  <si>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</si>
  <si>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</si>
  <si>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</si>
  <si>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</si>
  <si>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</si>
  <si>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</si>
  <si>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</si>
  <si>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</si>
  <si>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</si>
  <si>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</si>
  <si>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</si>
  <si>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</si>
  <si>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</si>
  <si>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</si>
  <si>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</si>
  <si>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</si>
  <si>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</si>
  <si>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</si>
  <si>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</si>
  <si>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</si>
  <si>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</si>
  <si>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</si>
  <si>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</si>
  <si>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</si>
  <si>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</si>
  <si>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</si>
  <si>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</si>
  <si>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</si>
  <si>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</si>
  <si>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</si>
  <si>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</si>
  <si>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</si>
  <si>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</si>
  <si>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</si>
  <si>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</si>
  <si>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</si>
  <si>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</si>
  <si>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</si>
  <si>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</si>
  <si>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</si>
  <si>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</si>
  <si>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</si>
  <si>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</si>
  <si>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</si>
  <si>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</si>
  <si>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</si>
  <si>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</si>
  <si>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</si>
  <si>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</si>
  <si>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</si>
  <si>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</si>
  <si>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</si>
  <si>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</si>
  <si>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</si>
  <si>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</si>
  <si>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</si>
  <si>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</si>
  <si>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</si>
  <si>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</si>
  <si>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</si>
  <si>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</si>
  <si>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</si>
  <si>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</si>
  <si>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</si>
  <si>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</si>
  <si>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</si>
  <si>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</si>
  <si>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</si>
  <si>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</si>
  <si>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</si>
  <si>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</si>
  <si>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</si>
  <si>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</si>
  <si>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</si>
  <si>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</si>
  <si>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</si>
  <si>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</si>
  <si>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</si>
  <si>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</si>
  <si>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</si>
  <si>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</si>
  <si>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</si>
  <si>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</si>
  <si>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</si>
  <si>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</si>
  <si>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</si>
  <si>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</si>
  <si>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</si>
  <si>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</si>
  <si>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</si>
  <si>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</si>
  <si>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</si>
  <si>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</si>
  <si>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</si>
  <si>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</si>
  <si>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</si>
  <si>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</si>
  <si>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</si>
  <si>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</si>
  <si>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</si>
  <si>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</si>
  <si>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</si>
  <si>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</si>
  <si>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</si>
  <si>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</si>
  <si>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</si>
  <si>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</si>
  <si>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</si>
  <si>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</si>
  <si>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</si>
  <si>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</si>
  <si>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</si>
  <si>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</si>
  <si>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</si>
  <si>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</si>
  <si>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</si>
  <si>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</si>
  <si>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</si>
  <si>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</si>
  <si>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</si>
  <si>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</si>
  <si>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</si>
  <si>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</si>
  <si>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</si>
  <si>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</si>
  <si>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</si>
  <si>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</si>
  <si>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</si>
  <si>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</si>
  <si>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</si>
  <si>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</si>
  <si>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</si>
  <si>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</si>
  <si>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</si>
  <si>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</si>
  <si>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</si>
  <si>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</si>
  <si>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</si>
  <si>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</si>
  <si>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</si>
  <si>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</si>
  <si>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</si>
  <si>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</si>
  <si>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</si>
  <si>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</si>
  <si>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</si>
  <si>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</si>
  <si>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</si>
  <si>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</si>
  <si>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</si>
  <si>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</si>
  <si>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</si>
  <si>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</si>
  <si>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</si>
  <si>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</si>
  <si>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</si>
  <si>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</si>
  <si>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</si>
  <si>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</si>
  <si>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</si>
  <si>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</si>
  <si>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</si>
  <si>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</si>
  <si>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</si>
  <si>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</si>
  <si>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</si>
  <si>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</si>
  <si>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</si>
  <si>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</si>
  <si>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</si>
  <si>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</si>
  <si>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</si>
  <si>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</si>
  <si>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</si>
  <si>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</si>
  <si>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</si>
  <si>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</si>
  <si>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</si>
  <si>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</si>
  <si>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</si>
  <si>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</si>
  <si>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</si>
  <si>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</si>
  <si>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</si>
  <si>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</si>
  <si>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</si>
  <si>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</si>
  <si>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</si>
  <si>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</si>
  <si>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</si>
  <si>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</si>
  <si>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</si>
  <si>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</si>
  <si>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</si>
  <si>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</si>
  <si>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</si>
  <si>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</si>
  <si>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</si>
  <si>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</si>
  <si>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</si>
  <si>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</si>
  <si>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</si>
  <si>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</si>
  <si>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</si>
  <si>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</si>
  <si>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</si>
  <si>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</si>
  <si>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</si>
  <si>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</si>
  <si>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</si>
  <si>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</si>
  <si>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</si>
  <si>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</si>
  <si>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</si>
  <si>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</si>
  <si>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</si>
  <si>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</si>
  <si>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</si>
  <si>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</si>
  <si>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</si>
  <si>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</si>
  <si>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</si>
  <si>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</si>
  <si>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</si>
  <si>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</si>
  <si>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</si>
  <si>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</si>
  <si>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</si>
  <si>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</si>
  <si>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</si>
  <si>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</si>
  <si>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</si>
  <si>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</si>
  <si>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</si>
  <si>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</si>
  <si>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</si>
  <si>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</si>
  <si>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</si>
  <si>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</si>
  <si>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</si>
  <si>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</si>
  <si>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</si>
  <si>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</si>
  <si>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</si>
  <si>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</si>
  <si>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</si>
  <si>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</si>
  <si>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</si>
  <si>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</si>
  <si>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</si>
  <si>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</si>
  <si>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</si>
  <si>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</si>
  <si>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</si>
  <si>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</si>
  <si>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</si>
  <si>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</si>
  <si>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</si>
  <si>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</si>
  <si>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</si>
  <si>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</si>
  <si>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</si>
  <si>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</si>
  <si>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</si>
  <si>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</si>
  <si>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</si>
  <si>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</si>
  <si>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</si>
  <si>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</si>
  <si>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</si>
  <si>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</si>
  <si>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</si>
  <si>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</si>
  <si>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</si>
  <si>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</si>
  <si>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</si>
  <si>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</si>
  <si>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</si>
  <si>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</si>
  <si>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</si>
  <si>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</si>
  <si>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</si>
  <si>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</si>
  <si>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</si>
  <si>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</si>
  <si>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</si>
  <si>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</si>
  <si>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</si>
  <si>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</si>
  <si>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</si>
  <si>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</si>
  <si>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</si>
  <si>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</si>
  <si>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</si>
  <si>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</si>
  <si>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</si>
  <si>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</si>
  <si>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</si>
  <si>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</si>
  <si>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</si>
  <si>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</si>
  <si>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</si>
  <si>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</si>
  <si>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</si>
  <si>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</si>
  <si>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</si>
  <si>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</si>
  <si>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</si>
  <si>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</si>
  <si>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</si>
  <si>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</si>
  <si>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</si>
  <si>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</si>
  <si>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</si>
  <si>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</si>
  <si>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</si>
  <si>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</si>
  <si>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</si>
  <si>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</si>
  <si>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</si>
  <si>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</si>
  <si>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</si>
  <si>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</si>
  <si>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</si>
  <si>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</si>
  <si>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</si>
  <si>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</si>
  <si>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</si>
  <si>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</si>
  <si>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</si>
  <si>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</si>
  <si>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</si>
  <si>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</si>
  <si>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</si>
  <si>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</si>
  <si>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</si>
  <si>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</si>
  <si>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</si>
  <si>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</si>
  <si>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</si>
  <si>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</si>
  <si>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</si>
  <si>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</si>
  <si>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</si>
  <si>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</si>
  <si>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</si>
  <si>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</si>
  <si>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</si>
  <si>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</si>
  <si>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</si>
  <si>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</si>
  <si>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</si>
  <si>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</si>
  <si>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</si>
  <si>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</si>
  <si>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</si>
  <si>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</si>
  <si>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</si>
  <si>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</si>
  <si>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</si>
  <si>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</si>
  <si>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</si>
  <si>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</si>
  <si>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</si>
  <si>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</si>
  <si>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</si>
  <si>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</si>
  <si>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</si>
  <si>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</si>
  <si>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</si>
  <si>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</si>
  <si>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</si>
  <si>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</si>
  <si>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</si>
  <si>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</si>
  <si>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</si>
  <si>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</si>
  <si>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</si>
  <si>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</si>
  <si>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</si>
  <si>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</si>
  <si>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</si>
  <si>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</si>
  <si>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</si>
  <si>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</si>
  <si>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</si>
  <si>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</si>
  <si>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</si>
  <si>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</si>
  <si>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</si>
  <si>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</si>
  <si>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</si>
  <si>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</si>
  <si>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</si>
  <si>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</si>
  <si>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</si>
  <si>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</si>
  <si>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</si>
  <si>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</si>
  <si>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</si>
  <si>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</si>
  <si>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</si>
  <si>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</si>
  <si>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</si>
  <si>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</si>
  <si>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</si>
  <si>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</si>
  <si>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</si>
  <si>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</si>
  <si>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</si>
  <si>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</si>
  <si>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</si>
  <si>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</si>
  <si>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</si>
  <si>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</si>
  <si>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</si>
  <si>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</si>
  <si>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</si>
  <si>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</si>
  <si>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</si>
  <si>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</si>
  <si>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</si>
  <si>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</si>
  <si>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</si>
  <si>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</si>
  <si>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</si>
  <si>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</si>
  <si>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</si>
  <si>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</si>
  <si>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</si>
  <si>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</si>
  <si>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</si>
  <si>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</si>
  <si>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</si>
  <si>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</si>
  <si>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</si>
  <si>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</si>
  <si>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</si>
  <si>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</si>
  <si>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</si>
  <si>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</si>
  <si>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</si>
  <si>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</si>
  <si>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</si>
  <si>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</si>
  <si>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</si>
  <si>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</si>
  <si>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</si>
  <si>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</si>
  <si>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</si>
  <si>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</si>
  <si>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</si>
  <si>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</si>
  <si>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</si>
  <si>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</si>
  <si>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</si>
  <si>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</si>
  <si>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</si>
  <si>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</si>
  <si>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</si>
  <si>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</si>
  <si>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</si>
  <si>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</si>
  <si>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</si>
  <si>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</si>
  <si>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</si>
  <si>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</si>
  <si>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</si>
  <si>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</si>
  <si>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</si>
  <si>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</si>
  <si>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</si>
  <si>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</si>
  <si>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</si>
  <si>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</si>
  <si>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</si>
  <si>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</si>
  <si>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</si>
  <si>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</si>
  <si>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</si>
  <si>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</si>
  <si>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</si>
  <si>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</si>
  <si>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</si>
  <si>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</si>
  <si>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</si>
  <si>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</si>
  <si>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</si>
  <si>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</si>
  <si>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</si>
  <si>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</si>
  <si>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</si>
  <si>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</si>
  <si>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</si>
  <si>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</si>
  <si>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</si>
  <si>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</si>
  <si>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</si>
  <si>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</si>
  <si>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</si>
  <si>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</si>
  <si>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</si>
  <si>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</si>
  <si>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</si>
  <si>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</si>
  <si>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</si>
  <si>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</si>
  <si>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</si>
  <si>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</si>
  <si>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</si>
  <si>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</si>
  <si>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</si>
  <si>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</si>
  <si>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</si>
  <si>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</si>
  <si>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</si>
  <si>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</si>
  <si>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</si>
  <si>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</si>
  <si>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</si>
  <si>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</si>
  <si>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</si>
  <si>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</si>
  <si>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</si>
  <si>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</si>
  <si>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</si>
  <si>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</si>
  <si>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</si>
  <si>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</si>
  <si>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</si>
  <si>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</si>
  <si>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</si>
  <si>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</si>
  <si>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</si>
  <si>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</si>
  <si>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</si>
  <si>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</si>
  <si>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</si>
  <si>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</si>
  <si>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</si>
  <si>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</si>
  <si>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</si>
  <si>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</si>
  <si>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</si>
  <si>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</si>
  <si>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</si>
  <si>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</si>
  <si>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</si>
  <si>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</si>
  <si>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</si>
  <si>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</si>
  <si>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</si>
  <si>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</si>
  <si>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</si>
  <si>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</si>
  <si>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</si>
  <si>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</si>
  <si>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</si>
  <si>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</si>
  <si>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</si>
  <si>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</si>
  <si>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</si>
  <si>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</si>
  <si>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</si>
  <si>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</si>
  <si>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</si>
  <si>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</si>
  <si>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</si>
  <si>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</si>
  <si>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</si>
  <si>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</si>
  <si>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</si>
  <si>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</si>
  <si>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</si>
  <si>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</si>
  <si>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</si>
  <si>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</si>
  <si>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</si>
  <si>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</si>
  <si>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</si>
  <si>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</si>
  <si>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</si>
  <si>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</si>
  <si>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</si>
  <si>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</si>
  <si>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</si>
  <si>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</si>
  <si>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</si>
  <si>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</si>
  <si>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</si>
  <si>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</si>
  <si>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</si>
  <si>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</si>
  <si>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</si>
  <si>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</si>
  <si>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</si>
  <si>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</si>
  <si>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</si>
  <si>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</si>
  <si>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</si>
  <si>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</si>
  <si>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</si>
  <si>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</si>
  <si>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</si>
  <si>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</si>
  <si>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</si>
  <si>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</si>
  <si>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</si>
  <si>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</si>
  <si>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</si>
  <si>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</si>
  <si>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</si>
  <si>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</si>
  <si>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</si>
  <si>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</si>
  <si>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</si>
  <si>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</si>
  <si>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</si>
  <si>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</si>
  <si>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</si>
  <si>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</si>
  <si>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</si>
  <si>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</si>
  <si>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</si>
  <si>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</si>
  <si>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</si>
  <si>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</si>
  <si>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</si>
  <si>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</si>
  <si>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</si>
  <si>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</si>
  <si>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</si>
  <si>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</si>
  <si>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</si>
  <si>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</si>
  <si>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</si>
  <si>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</si>
  <si>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</si>
  <si>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</si>
  <si>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</si>
  <si>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</si>
  <si>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</si>
  <si>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</si>
  <si>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</si>
  <si>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</si>
  <si>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</si>
  <si>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</si>
  <si>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</si>
  <si>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</si>
  <si>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</si>
  <si>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</si>
  <si>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</si>
  <si>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</si>
  <si>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</si>
  <si>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</si>
  <si>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</si>
  <si>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</si>
  <si>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</si>
  <si>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</si>
  <si>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</si>
  <si>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</si>
  <si>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</si>
  <si>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</si>
  <si>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</si>
  <si>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</si>
  <si>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</si>
  <si>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</si>
  <si>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</si>
  <si>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</si>
  <si>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</si>
  <si>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</si>
  <si>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</si>
  <si>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</si>
  <si>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</si>
  <si>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</si>
  <si>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</si>
  <si>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</si>
  <si>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</si>
  <si>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</si>
  <si>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</si>
  <si>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</si>
  <si>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</si>
  <si>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</si>
  <si>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</si>
  <si>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</si>
  <si>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</si>
  <si>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</si>
  <si>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</si>
  <si>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</si>
  <si>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</si>
  <si>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</si>
  <si>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</si>
  <si>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</si>
  <si>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</si>
  <si>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</si>
  <si>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</si>
  <si>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</si>
  <si>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</si>
  <si>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</si>
  <si>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</si>
  <si>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</si>
  <si>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</si>
  <si>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</si>
  <si>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</si>
  <si>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</si>
  <si>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</si>
  <si>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</si>
  <si>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</si>
  <si>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</si>
  <si>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</si>
  <si>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</si>
  <si>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</si>
  <si>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</si>
  <si>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</si>
  <si>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</si>
  <si>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</si>
  <si>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</si>
  <si>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</si>
  <si>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</si>
  <si>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</si>
  <si>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</si>
  <si>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</si>
  <si>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</si>
  <si>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</si>
  <si>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</si>
  <si>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</si>
  <si>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</si>
  <si>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</si>
  <si>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</si>
  <si>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</si>
  <si>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</si>
  <si>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</si>
  <si>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</si>
  <si>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</si>
  <si>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</si>
  <si>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</si>
  <si>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</si>
  <si>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</si>
  <si>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</si>
  <si>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</si>
  <si>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</si>
  <si>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</si>
  <si>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</si>
  <si>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</si>
  <si>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</si>
  <si>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</si>
  <si>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</si>
  <si>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</si>
  <si>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</si>
  <si>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</si>
  <si>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</si>
  <si>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</si>
  <si>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</si>
  <si>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</si>
  <si>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</si>
  <si>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</si>
  <si>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</si>
  <si>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</si>
  <si>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</si>
  <si>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</si>
  <si>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</si>
  <si>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</si>
  <si>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</si>
  <si>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</si>
  <si>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</si>
  <si>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</si>
  <si>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</si>
  <si>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</si>
  <si>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</si>
  <si>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</si>
  <si>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</si>
  <si>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</si>
  <si>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</si>
  <si>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</si>
  <si>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</si>
  <si>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</si>
  <si>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</si>
  <si>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</si>
  <si>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</si>
  <si>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</si>
  <si>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</si>
  <si>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</si>
  <si>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</si>
  <si>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</si>
  <si>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</si>
  <si>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</si>
  <si>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</si>
  <si>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</si>
  <si>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</si>
  <si>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</si>
  <si>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</si>
  <si>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</si>
  <si>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</si>
  <si>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</si>
  <si>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</si>
  <si>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</si>
  <si>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</si>
  <si>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</si>
  <si>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</si>
  <si>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</si>
  <si>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</si>
  <si>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</si>
  <si>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</si>
  <si>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</si>
  <si>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</si>
  <si>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</si>
  <si>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</si>
  <si>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</si>
  <si>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</si>
  <si>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</si>
  <si>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</si>
  <si>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</si>
  <si>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</si>
  <si>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</si>
  <si>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</si>
  <si>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</si>
  <si>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</si>
  <si>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</si>
  <si>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</si>
  <si>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</si>
  <si>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</si>
  <si>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</si>
  <si>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</si>
  <si>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</si>
  <si>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</si>
  <si>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</si>
  <si>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</si>
  <si>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</si>
  <si>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</si>
  <si>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</si>
  <si>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</si>
  <si>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</si>
  <si>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</si>
  <si>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</si>
  <si>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</si>
  <si>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</si>
  <si>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</si>
  <si>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</si>
  <si>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</si>
  <si>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</si>
  <si>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</si>
  <si>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</si>
  <si>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</si>
  <si>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</si>
  <si>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</si>
  <si>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</si>
  <si>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</si>
  <si>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</si>
  <si>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</si>
  <si>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</si>
  <si>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</si>
  <si>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</si>
  <si>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</si>
  <si>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</si>
  <si>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</si>
  <si>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</si>
  <si>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</si>
  <si>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</si>
  <si>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</si>
  <si>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</si>
  <si>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</si>
  <si>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</si>
  <si>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</si>
  <si>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</si>
  <si>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</si>
  <si>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</si>
  <si>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</si>
  <si>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</si>
  <si>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</si>
  <si>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</si>
  <si>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</si>
  <si>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</si>
  <si>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</si>
  <si>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</si>
  <si>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</si>
  <si>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</si>
  <si>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</si>
  <si>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</si>
  <si>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</si>
  <si>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</si>
  <si>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</si>
  <si>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</si>
  <si>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</si>
  <si>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</si>
  <si>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</si>
  <si>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</si>
  <si>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</si>
  <si>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</si>
  <si>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</si>
  <si>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</si>
  <si>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</si>
  <si>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</si>
  <si>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</si>
  <si>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</si>
  <si>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</si>
  <si>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</si>
  <si>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</si>
  <si>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</si>
  <si>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</si>
  <si>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</si>
  <si>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</si>
  <si>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</si>
  <si>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</si>
  <si>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</si>
  <si>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</si>
  <si>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</si>
  <si>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</si>
  <si>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</si>
  <si>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</si>
  <si>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</si>
  <si>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</si>
  <si>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</si>
  <si>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</si>
  <si>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</si>
  <si>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</si>
  <si>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</si>
  <si>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</si>
  <si>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</si>
  <si>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</si>
  <si>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</si>
  <si>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</si>
  <si>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</si>
  <si>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</si>
  <si>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</si>
  <si>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</si>
  <si>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</si>
  <si>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</si>
  <si>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</si>
  <si>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</si>
  <si>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</si>
  <si>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</si>
  <si>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</si>
  <si>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</si>
  <si>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</si>
  <si>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</si>
  <si>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</si>
  <si>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</si>
  <si>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</si>
  <si>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</si>
  <si>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</si>
  <si>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</si>
  <si>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</si>
  <si>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</si>
  <si>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</si>
  <si>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</si>
  <si>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</si>
  <si>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</si>
  <si>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</si>
  <si>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</si>
  <si>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</si>
  <si>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</si>
  <si>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</si>
  <si>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</si>
  <si>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</si>
  <si>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</si>
  <si>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</si>
  <si>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</si>
  <si>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</si>
  <si>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</si>
  <si>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</si>
  <si>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</si>
  <si>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</si>
  <si>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</si>
  <si>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</si>
  <si>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</si>
  <si>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</si>
  <si>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</si>
  <si>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</si>
  <si>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</si>
  <si>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</si>
  <si>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</si>
  <si>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</si>
  <si>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</si>
  <si>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</si>
  <si>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</si>
  <si>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</si>
  <si>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</si>
  <si>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</si>
  <si>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</si>
  <si>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</si>
  <si>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</si>
  <si>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</si>
  <si>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</si>
  <si>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</si>
  <si>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</si>
  <si>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</si>
  <si>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</si>
  <si>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</si>
  <si>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</si>
  <si>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</si>
  <si>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</si>
  <si>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</si>
  <si>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</si>
  <si>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</si>
  <si>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</si>
  <si>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</si>
  <si>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</si>
  <si>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</si>
  <si>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</si>
  <si>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</si>
  <si>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</si>
  <si>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</si>
  <si>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</si>
  <si>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</si>
  <si>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</si>
  <si>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</si>
  <si>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</si>
  <si>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</si>
  <si>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</si>
  <si>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</si>
  <si>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</si>
  <si>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</si>
  <si>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</si>
  <si>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</si>
  <si>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</si>
  <si>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</si>
  <si>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</si>
  <si>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</si>
  <si>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</si>
  <si>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</si>
  <si>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</si>
  <si>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</si>
  <si>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</si>
  <si>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</si>
  <si>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</si>
  <si>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</si>
  <si>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</si>
  <si>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</si>
  <si>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</si>
  <si>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</si>
  <si>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</si>
  <si>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</si>
  <si>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</si>
  <si>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</si>
  <si>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</si>
  <si>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</si>
  <si>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</si>
  <si>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</si>
  <si>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</si>
  <si>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</si>
  <si>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</si>
  <si>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</si>
  <si>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</si>
  <si>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</si>
  <si>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</si>
  <si>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</si>
  <si>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</si>
  <si>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</si>
  <si>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</si>
  <si>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</si>
  <si>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</si>
  <si>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</si>
  <si>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</si>
  <si>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</si>
  <si>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</si>
  <si>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</si>
  <si>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</si>
  <si>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</si>
  <si>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</si>
  <si>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</si>
  <si>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</si>
  <si>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</si>
  <si>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</si>
  <si>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</si>
  <si>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</si>
  <si>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</si>
  <si>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</si>
  <si>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</si>
  <si>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</si>
  <si>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</si>
  <si>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</si>
  <si>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</si>
  <si>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</si>
  <si>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</si>
  <si>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</si>
  <si>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</si>
  <si>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</si>
  <si>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</si>
  <si>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</si>
  <si>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</si>
  <si>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</si>
  <si>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</si>
  <si>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</si>
  <si>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</si>
  <si>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</si>
  <si>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</si>
  <si>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</si>
  <si>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</si>
  <si>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</si>
  <si>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</si>
  <si>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</si>
  <si>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</si>
  <si>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</si>
  <si>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</si>
  <si>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</si>
  <si>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</si>
  <si>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</si>
  <si>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</si>
  <si>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</si>
  <si>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</si>
  <si>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</si>
  <si>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</si>
  <si>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</si>
  <si>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</si>
  <si>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</si>
  <si>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</si>
  <si>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</si>
  <si>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</si>
  <si>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</si>
  <si>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</si>
  <si>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</si>
  <si>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</si>
  <si>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</si>
  <si>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</si>
  <si>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</si>
  <si>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</si>
  <si>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</si>
  <si>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</si>
  <si>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</si>
  <si>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</si>
  <si>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</si>
  <si>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</si>
  <si>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</si>
  <si>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</si>
  <si>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</si>
  <si>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</si>
  <si>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</si>
  <si>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</si>
  <si>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</si>
  <si>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</si>
  <si>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</si>
  <si>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</si>
  <si>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</si>
  <si>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</si>
  <si>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</si>
  <si>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</si>
  <si>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</si>
  <si>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</si>
  <si>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</si>
  <si>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</si>
  <si>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</si>
  <si>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</si>
  <si>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</si>
  <si>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</si>
  <si>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</si>
  <si>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</si>
  <si>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</si>
  <si>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</si>
  <si>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</si>
  <si>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</si>
  <si>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</si>
  <si>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</si>
  <si>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</si>
  <si>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</si>
  <si>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</si>
  <si>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</si>
  <si>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</si>
  <si>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</si>
  <si>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</si>
  <si>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</si>
  <si>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</si>
  <si>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</si>
  <si>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</si>
  <si>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</si>
  <si>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</si>
  <si>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</si>
  <si>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</si>
  <si>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</si>
  <si>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</si>
  <si>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</si>
  <si>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</si>
  <si>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</si>
  <si>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</si>
  <si>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</si>
  <si>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</si>
  <si>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</si>
  <si>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</si>
  <si>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</si>
  <si>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</si>
  <si>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</si>
  <si>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</si>
  <si>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</si>
  <si>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</si>
  <si>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</si>
  <si>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</si>
  <si>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</si>
  <si>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</si>
  <si>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</si>
  <si>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</si>
  <si>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</si>
  <si>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</si>
  <si>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</si>
  <si>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</si>
  <si>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</si>
  <si>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</si>
  <si>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</si>
  <si>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</si>
  <si>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</si>
  <si>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</si>
  <si>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</si>
  <si>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</si>
  <si>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</si>
  <si>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</si>
  <si>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</si>
  <si>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</si>
  <si>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</si>
  <si>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</si>
  <si>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</si>
  <si>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</si>
  <si>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</si>
  <si>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</si>
  <si>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</si>
  <si>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</si>
  <si>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</si>
  <si>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</si>
  <si>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</si>
  <si>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</si>
  <si>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</si>
  <si>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</si>
  <si>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</si>
  <si>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</si>
  <si>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</si>
  <si>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</si>
  <si>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</si>
  <si>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</si>
  <si>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</si>
  <si>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</si>
  <si>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</si>
  <si>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</si>
  <si>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</si>
  <si>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</si>
  <si>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</si>
  <si>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</si>
  <si>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</si>
  <si>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</si>
  <si>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</si>
  <si>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</si>
  <si>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</si>
  <si>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</si>
  <si>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</si>
  <si>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</si>
  <si>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</si>
  <si>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</si>
  <si>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</si>
  <si>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</si>
  <si>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</si>
  <si>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</si>
  <si>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</si>
  <si>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</si>
  <si>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</si>
  <si>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</si>
  <si>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</si>
  <si>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</si>
  <si>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</si>
  <si>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</si>
  <si>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</si>
  <si>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</si>
  <si>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</si>
  <si>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</si>
  <si>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</si>
  <si>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</si>
  <si>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</si>
  <si>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</si>
  <si>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</si>
  <si>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</si>
  <si>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</si>
  <si>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</si>
  <si>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</si>
  <si>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</si>
  <si>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</si>
  <si>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</si>
  <si>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</si>
  <si>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</si>
  <si>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</si>
  <si>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</si>
  <si>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</si>
  <si>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</si>
  <si>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</si>
  <si>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</si>
  <si>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</si>
  <si>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</si>
  <si>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</si>
  <si>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</si>
  <si>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</si>
  <si>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</si>
  <si>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</si>
  <si>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</si>
  <si>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</si>
  <si>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</si>
  <si>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</si>
  <si>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</si>
  <si>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</si>
  <si>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</si>
  <si>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</si>
  <si>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</si>
  <si>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</si>
  <si>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</si>
  <si>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</si>
  <si>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</si>
  <si>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</si>
  <si>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</si>
  <si>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</si>
  <si>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</si>
  <si>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</si>
  <si>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</si>
  <si>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</si>
  <si>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</si>
  <si>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</si>
  <si>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</si>
  <si>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</si>
  <si>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</si>
  <si>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</si>
  <si>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</si>
  <si>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</si>
  <si>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</si>
  <si>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</si>
  <si>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</si>
  <si>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</si>
  <si>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</si>
  <si>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</si>
  <si>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</si>
  <si>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</si>
  <si>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</si>
  <si>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</si>
  <si>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</si>
  <si>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</si>
  <si>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</si>
  <si>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</si>
  <si>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</si>
  <si>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</si>
  <si>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</si>
  <si>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</si>
  <si>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</si>
  <si>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</si>
  <si>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</si>
  <si>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</si>
  <si>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</si>
  <si>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</si>
  <si>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</si>
  <si>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</si>
  <si>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</si>
  <si>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</si>
  <si>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</si>
  <si>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</si>
  <si>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</si>
  <si>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</si>
  <si>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</si>
  <si>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</si>
  <si>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</si>
  <si>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</si>
  <si>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</si>
  <si>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</si>
  <si>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</si>
  <si>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</si>
  <si>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</si>
  <si>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</si>
  <si>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</si>
  <si>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</si>
  <si>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</si>
  <si>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</si>
  <si>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</si>
  <si>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</si>
  <si>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</si>
  <si>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</si>
  <si>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</si>
  <si>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</si>
  <si>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</si>
  <si>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</si>
  <si>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</si>
  <si>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</si>
  <si>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</si>
  <si>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</si>
  <si>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</si>
  <si>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</si>
  <si>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</si>
  <si>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</si>
  <si>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</si>
  <si>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</si>
  <si>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</si>
  <si>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</si>
  <si>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</si>
  <si>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</si>
  <si>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</si>
  <si>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</si>
  <si>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</si>
  <si>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</si>
  <si>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</si>
  <si>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</si>
  <si>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</si>
  <si>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</si>
  <si>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</si>
  <si>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</si>
  <si>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</si>
  <si>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</si>
  <si>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</si>
  <si>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</si>
  <si>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</si>
  <si>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</si>
  <si>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</si>
  <si>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</si>
  <si>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</si>
  <si>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</si>
  <si>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</si>
  <si>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</si>
  <si>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</si>
  <si>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</si>
  <si>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</si>
  <si>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</si>
  <si>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</si>
  <si>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</si>
  <si>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</si>
  <si>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</si>
  <si>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</si>
  <si>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</si>
  <si>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</si>
  <si>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</si>
  <si>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</si>
  <si>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</si>
  <si>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</si>
  <si>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</si>
  <si>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</si>
  <si>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</si>
  <si>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</si>
  <si>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</si>
  <si>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</si>
  <si>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</si>
  <si>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</si>
  <si>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</si>
  <si>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</si>
  <si>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</si>
  <si>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</si>
  <si>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</si>
  <si>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</si>
  <si>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</si>
  <si>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</si>
  <si>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</si>
  <si>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</si>
  <si>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</si>
  <si>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</si>
  <si>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</si>
  <si>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</si>
  <si>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</si>
  <si>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</si>
  <si>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</si>
  <si>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</si>
  <si>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</si>
  <si>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</si>
  <si>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</si>
  <si>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</si>
  <si>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</si>
  <si>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</si>
  <si>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</si>
  <si>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</si>
  <si>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</si>
  <si>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</si>
  <si>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</si>
  <si>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</si>
  <si>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</si>
  <si>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</si>
  <si>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</si>
  <si>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</si>
  <si>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</si>
  <si>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</si>
  <si>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</si>
  <si>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</si>
  <si>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</si>
  <si>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</si>
  <si>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</si>
  <si>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</si>
  <si>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</si>
  <si>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</si>
  <si>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</si>
  <si>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</si>
  <si>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</si>
  <si>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</si>
  <si>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</si>
  <si>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</si>
  <si>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</si>
  <si>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</si>
  <si>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</si>
  <si>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</si>
  <si>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</si>
  <si>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</si>
  <si>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</si>
  <si>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</si>
  <si>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</si>
  <si>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</si>
  <si>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</si>
  <si>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</si>
  <si>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</si>
  <si>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</si>
  <si>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</si>
  <si>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</si>
  <si>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</si>
  <si>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</si>
  <si>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</si>
  <si>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</si>
  <si>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</si>
  <si>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</si>
  <si>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</si>
  <si>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</si>
  <si>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</si>
  <si>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</si>
  <si>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</si>
  <si>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</si>
  <si>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</si>
  <si>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</si>
  <si>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</si>
  <si>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</si>
  <si>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</si>
  <si>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</si>
  <si>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</si>
  <si>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</si>
  <si>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</si>
  <si>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</si>
  <si>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</si>
  <si>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</si>
  <si>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</si>
  <si>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</si>
  <si>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</si>
  <si>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</si>
  <si>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</si>
  <si>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</si>
  <si>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</si>
  <si>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</si>
  <si>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</si>
  <si>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</si>
  <si>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</si>
  <si>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</si>
  <si>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</si>
  <si>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</si>
  <si>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</si>
  <si>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</si>
  <si>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</si>
  <si>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</si>
  <si>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</si>
  <si>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</si>
  <si>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</si>
  <si>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</si>
  <si>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</si>
  <si>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</si>
  <si>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</si>
  <si>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</si>
  <si>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</si>
  <si>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</si>
  <si>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</si>
  <si>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</si>
  <si>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</si>
  <si>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</si>
  <si>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</si>
  <si>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</si>
  <si>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</si>
  <si>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</si>
  <si>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</si>
  <si>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</si>
  <si>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</si>
  <si>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</si>
  <si>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</si>
  <si>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</si>
  <si>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</si>
  <si>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</si>
  <si>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</si>
  <si>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</si>
  <si>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</si>
  <si>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</si>
  <si>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</si>
  <si>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</si>
  <si>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</si>
  <si>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</si>
  <si>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</si>
  <si>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</si>
  <si>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</si>
  <si>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</si>
  <si>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</si>
  <si>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</si>
  <si>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</si>
  <si>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</si>
  <si>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</si>
  <si>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</si>
  <si>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</si>
  <si>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</si>
  <si>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</si>
  <si>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</si>
  <si>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</si>
  <si>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</si>
  <si>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</si>
  <si>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</si>
  <si>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</si>
  <si>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</si>
  <si>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</si>
  <si>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</si>
  <si>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</si>
  <si>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</si>
  <si>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</si>
  <si>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</si>
  <si>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</si>
  <si>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</si>
  <si>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</si>
  <si>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</si>
  <si>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</si>
  <si>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</si>
  <si>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</si>
  <si>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</si>
  <si>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</si>
  <si>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</si>
  <si>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</si>
  <si>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</si>
  <si>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</si>
  <si>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</si>
  <si>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</si>
  <si>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</si>
  <si>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</si>
  <si>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</si>
  <si>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</si>
  <si>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</si>
  <si>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</si>
  <si>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</si>
  <si>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</si>
  <si>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</si>
  <si>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</si>
  <si>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</si>
  <si>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</si>
  <si>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</si>
  <si>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</si>
  <si>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</si>
  <si>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</si>
  <si>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</si>
  <si>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</si>
  <si>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</si>
  <si>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</si>
  <si>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</si>
  <si>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</si>
  <si>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</si>
  <si>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</si>
  <si>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</si>
  <si>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</si>
  <si>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</si>
  <si>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</si>
  <si>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</si>
  <si>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</si>
  <si>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</si>
  <si>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</si>
  <si>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</si>
  <si>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</si>
  <si>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</si>
  <si>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</si>
  <si>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</si>
  <si>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</si>
  <si>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</si>
  <si>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</si>
  <si>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</si>
  <si>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</si>
  <si>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</si>
  <si>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</si>
  <si>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</si>
  <si>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</si>
  <si>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</si>
  <si>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</si>
  <si>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</si>
  <si>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</si>
  <si>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</si>
  <si>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</si>
  <si>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</si>
  <si>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</si>
  <si>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</si>
  <si>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</si>
  <si>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</si>
  <si>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</si>
  <si>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</si>
  <si>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</si>
  <si>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</si>
  <si>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</si>
  <si>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</si>
  <si>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</si>
  <si>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</si>
  <si>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</si>
  <si>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</si>
  <si>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</si>
  <si>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</si>
  <si>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</si>
  <si>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</si>
  <si>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</si>
  <si>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</si>
  <si>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</si>
  <si>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</si>
  <si>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</si>
  <si>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</si>
  <si>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</si>
  <si>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</si>
  <si>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</si>
  <si>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</si>
  <si>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</si>
  <si>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</si>
  <si>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</si>
  <si>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</si>
  <si>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</si>
  <si>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</si>
  <si>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</si>
  <si>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</si>
  <si>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</si>
  <si>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</si>
  <si>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</si>
  <si>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</si>
  <si>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</si>
  <si>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</si>
  <si>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</si>
  <si>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</si>
  <si>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</si>
  <si>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</si>
  <si>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</si>
  <si>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</si>
  <si>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</si>
  <si>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</si>
  <si>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</si>
  <si>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</si>
  <si>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</si>
  <si>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</si>
  <si>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</si>
  <si>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</si>
  <si>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</si>
  <si>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</si>
  <si>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</si>
  <si>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</si>
  <si>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</si>
  <si>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</si>
  <si>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</si>
  <si>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</si>
  <si>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</si>
  <si>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</si>
  <si>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</si>
  <si>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</si>
  <si>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</si>
  <si>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</si>
  <si>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</si>
  <si>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</si>
  <si>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</si>
  <si>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</si>
  <si>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</si>
  <si>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</si>
  <si>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</si>
  <si>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</si>
  <si>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</si>
  <si>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</si>
  <si>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</si>
  <si>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</si>
  <si>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</si>
  <si>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</si>
  <si>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</si>
  <si>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</si>
  <si>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</si>
  <si>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</si>
  <si>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</si>
  <si>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</si>
  <si>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</si>
  <si>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</si>
  <si>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</si>
  <si>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</si>
  <si>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</si>
  <si>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</si>
  <si>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</si>
  <si>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</si>
  <si>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</si>
  <si>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</si>
  <si>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</si>
  <si>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</si>
  <si>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</si>
  <si>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</si>
  <si>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</si>
  <si>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</si>
  <si>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</si>
  <si>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</si>
  <si>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</si>
  <si>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</si>
  <si>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</si>
  <si>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</si>
  <si>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</si>
  <si>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</si>
  <si>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</si>
  <si>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</si>
  <si>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</si>
  <si>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</si>
  <si>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</si>
  <si>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</si>
  <si>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</si>
  <si>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</si>
  <si>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</si>
  <si>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</si>
  <si>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</si>
  <si>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</si>
  <si>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</si>
  <si>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</si>
  <si>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</si>
  <si>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</si>
  <si>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</si>
  <si>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</si>
  <si>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</si>
  <si>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</si>
  <si>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</si>
  <si>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</si>
  <si>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</si>
  <si>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</si>
  <si>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</si>
  <si>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</si>
  <si>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</si>
  <si>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</si>
  <si>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</si>
  <si>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</si>
  <si>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</si>
  <si>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</si>
  <si>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</si>
  <si>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</si>
  <si>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</si>
  <si>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</si>
  <si>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</si>
  <si>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</si>
  <si>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</si>
  <si>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</si>
  <si>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</si>
  <si>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</si>
  <si>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</si>
  <si>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</si>
  <si>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</si>
  <si>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</si>
  <si>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</si>
  <si>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</si>
  <si>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</si>
  <si>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</si>
  <si>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</si>
  <si>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</si>
  <si>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</si>
  <si>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</si>
  <si>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</si>
  <si>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</si>
  <si>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</si>
  <si>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</si>
  <si>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</si>
  <si>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</si>
  <si>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</si>
  <si>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</si>
  <si>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</si>
  <si>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</si>
  <si>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</si>
  <si>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</si>
  <si>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</si>
  <si>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</si>
  <si>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</si>
  <si>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</si>
  <si>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</si>
  <si>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</si>
  <si>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</si>
  <si>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</si>
  <si>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</si>
  <si>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</si>
  <si>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</si>
  <si>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</si>
  <si>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</si>
  <si>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</si>
  <si>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</si>
  <si>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</si>
  <si>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</si>
  <si>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</si>
  <si>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</si>
  <si>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</si>
  <si>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</si>
  <si>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</si>
  <si>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</si>
  <si>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</si>
  <si>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</si>
  <si>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</si>
  <si>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</si>
  <si>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</si>
  <si>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</si>
  <si>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</si>
  <si>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</si>
  <si>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</si>
  <si>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</si>
  <si>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</si>
  <si>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</si>
  <si>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</si>
  <si>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</si>
  <si>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</si>
  <si>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</si>
  <si>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</si>
  <si>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</si>
  <si>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</si>
  <si>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</si>
  <si>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</si>
  <si>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</si>
  <si>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</si>
  <si>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</si>
  <si>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</si>
  <si>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</si>
  <si>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</si>
  <si>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</si>
  <si>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</si>
  <si>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</si>
  <si>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</si>
  <si>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</si>
  <si>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</si>
  <si>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</si>
  <si>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</si>
  <si>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</si>
  <si>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</si>
  <si>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</si>
  <si>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</si>
  <si>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</si>
  <si>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</si>
  <si>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</si>
  <si>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</si>
  <si>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</si>
  <si>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</si>
  <si>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</si>
  <si>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</si>
  <si>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</si>
  <si>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</si>
  <si>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</si>
  <si>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</si>
  <si>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</si>
  <si>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</si>
  <si>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</si>
  <si>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</si>
  <si>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</si>
  <si>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</si>
  <si>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</si>
  <si>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</si>
  <si>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</si>
  <si>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</si>
  <si>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</si>
  <si>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</si>
  <si>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</si>
  <si>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</si>
  <si>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</si>
  <si>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</si>
  <si>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</si>
  <si>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</si>
  <si>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</si>
  <si>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</si>
  <si>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</si>
  <si>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</si>
  <si>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</si>
  <si>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</si>
  <si>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</si>
  <si>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</si>
  <si>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</si>
  <si>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</si>
  <si>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</si>
  <si>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</si>
  <si>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</si>
  <si>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</si>
  <si>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</si>
  <si>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</si>
  <si>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</si>
  <si>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</si>
  <si>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</si>
  <si>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</si>
  <si>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</si>
  <si>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</si>
  <si>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</si>
  <si>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</si>
  <si>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</si>
  <si>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</si>
  <si>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</si>
  <si>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</si>
  <si>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</si>
  <si>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</si>
  <si>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</si>
  <si>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</si>
  <si>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</si>
  <si>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</si>
  <si>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</si>
  <si>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</si>
  <si>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</si>
  <si>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</si>
  <si>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</si>
  <si>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</si>
  <si>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</si>
  <si>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</si>
  <si>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</si>
  <si>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</si>
  <si>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</si>
  <si>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</si>
  <si>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</si>
  <si>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</si>
  <si>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</si>
  <si>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</si>
  <si>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</si>
  <si>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</si>
  <si>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</si>
  <si>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</si>
  <si>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</si>
  <si>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</si>
  <si>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</si>
  <si>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</si>
  <si>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</si>
  <si>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</si>
  <si>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</si>
  <si>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</si>
  <si>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</si>
  <si>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</si>
  <si>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</si>
  <si>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</si>
  <si>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</si>
  <si>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</si>
  <si>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</si>
  <si>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</si>
  <si>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</si>
  <si>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</si>
  <si>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</si>
  <si>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</si>
  <si>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</si>
  <si>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</si>
  <si>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</si>
  <si>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</si>
  <si>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</si>
  <si>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</si>
  <si>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</si>
  <si>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</si>
  <si>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</si>
  <si>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</si>
  <si>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</si>
  <si>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</si>
  <si>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</si>
  <si>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</si>
  <si>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</si>
  <si>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</si>
  <si>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</si>
  <si>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</si>
  <si>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</si>
  <si>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</si>
  <si>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</si>
  <si>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</si>
  <si>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</si>
  <si>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</si>
  <si>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</si>
  <si>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</si>
  <si>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</si>
  <si>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</si>
  <si>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</si>
  <si>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</si>
  <si>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</si>
  <si>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</si>
  <si>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</si>
  <si>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</si>
  <si>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</si>
  <si>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</si>
  <si>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</si>
  <si>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</si>
  <si>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</si>
  <si>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</si>
  <si>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</si>
  <si>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</si>
  <si>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</si>
  <si>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</si>
  <si>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</si>
  <si>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</si>
  <si>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</si>
  <si>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</si>
  <si>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</si>
  <si>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</si>
  <si>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</si>
  <si>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</si>
  <si>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</si>
  <si>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</si>
  <si>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</si>
  <si>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</si>
  <si>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</si>
  <si>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</si>
  <si>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</si>
  <si>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</si>
  <si>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</si>
  <si>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</si>
  <si>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</si>
  <si>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</si>
  <si>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</si>
  <si>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</si>
  <si>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</si>
  <si>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</si>
  <si>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</si>
  <si>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</si>
  <si>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</si>
  <si>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</si>
  <si>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</si>
  <si>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</si>
  <si>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</si>
  <si>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</si>
  <si>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</si>
  <si>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</si>
  <si>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</si>
  <si>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</si>
  <si>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</si>
  <si>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</si>
  <si>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</si>
  <si>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</si>
  <si>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</si>
  <si>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</si>
  <si>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</si>
  <si>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</si>
  <si>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</si>
  <si>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</si>
  <si>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</si>
  <si>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</si>
  <si>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</si>
  <si>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</si>
  <si>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</si>
  <si>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</si>
  <si>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</si>
  <si>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</si>
  <si>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</si>
  <si>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</si>
  <si>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</si>
  <si>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</si>
  <si>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</si>
  <si>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</si>
  <si>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</si>
  <si>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</si>
  <si>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</si>
  <si>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</si>
  <si>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</si>
  <si>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</si>
  <si>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</si>
  <si>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</si>
  <si>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</si>
  <si>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</si>
  <si>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</si>
  <si>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</si>
  <si>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</si>
  <si>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</si>
  <si>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</si>
  <si>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</si>
  <si>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</si>
  <si>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</si>
  <si>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</si>
  <si>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</si>
  <si>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</si>
  <si>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</si>
  <si>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</si>
  <si>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</si>
  <si>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</si>
  <si>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</si>
  <si>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</si>
  <si>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</si>
  <si>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</si>
  <si>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</si>
  <si>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</si>
  <si>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</si>
  <si>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</si>
  <si>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</si>
  <si>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</si>
  <si>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</si>
  <si>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</si>
  <si>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</si>
  <si>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</si>
  <si>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</si>
  <si>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</si>
  <si>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</si>
  <si>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</si>
  <si>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</si>
  <si>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</si>
  <si>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</si>
  <si>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</si>
  <si>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</si>
  <si>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</si>
  <si>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</si>
  <si>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</si>
  <si>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</si>
  <si>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</si>
  <si>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</si>
  <si>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</si>
  <si>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</si>
  <si>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</si>
  <si>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</si>
  <si>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</si>
  <si>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</si>
  <si>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</si>
  <si>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</si>
  <si>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</si>
  <si>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</si>
  <si>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</si>
  <si>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</si>
  <si>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</si>
  <si>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</si>
  <si>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</si>
  <si>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</si>
  <si>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</si>
  <si>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</si>
  <si>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</si>
  <si>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</si>
  <si>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</si>
  <si>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</si>
  <si>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</si>
  <si>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</si>
  <si>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</si>
  <si>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</si>
  <si>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</si>
  <si>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</si>
  <si>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</si>
  <si>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</si>
  <si>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</si>
  <si>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</si>
  <si>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</si>
  <si>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</si>
  <si>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</si>
  <si>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</si>
  <si>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</si>
  <si>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</si>
  <si>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</si>
  <si>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</si>
  <si>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</si>
  <si>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</si>
  <si>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</si>
  <si>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</si>
  <si>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</si>
  <si>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</si>
  <si>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</si>
  <si>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</si>
  <si>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</si>
  <si>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</si>
  <si>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</si>
  <si>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</si>
  <si>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</si>
  <si>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</si>
  <si>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</si>
  <si>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</si>
  <si>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</si>
  <si>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</si>
  <si>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</si>
  <si>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</si>
  <si>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</si>
  <si>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</si>
  <si>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</si>
  <si>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</si>
  <si>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</si>
  <si>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</si>
  <si>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</si>
  <si>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</si>
  <si>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</si>
  <si>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</si>
  <si>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</si>
  <si>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</si>
  <si>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</si>
  <si>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</si>
  <si>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</si>
  <si>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</si>
  <si>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</si>
  <si>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</si>
  <si>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</si>
  <si>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</si>
  <si>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</si>
  <si>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</si>
  <si>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</si>
  <si>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</si>
  <si>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</si>
  <si>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</si>
  <si>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</si>
  <si>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</si>
  <si>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</si>
  <si>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</si>
  <si>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</si>
  <si>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</si>
  <si>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</si>
  <si>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</si>
  <si>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</si>
  <si>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</si>
  <si>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</si>
  <si>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</si>
  <si>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</si>
  <si>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</si>
  <si>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</si>
  <si>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</si>
  <si>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</si>
  <si>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</si>
  <si>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</si>
  <si>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</si>
  <si>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</si>
  <si>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</si>
  <si>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</si>
  <si>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</si>
  <si>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</si>
  <si>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</si>
  <si>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</si>
  <si>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</si>
  <si>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</si>
  <si>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</si>
  <si>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</si>
  <si>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</si>
  <si>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</si>
  <si>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</si>
  <si>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</si>
  <si>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</si>
  <si>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</si>
  <si>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</si>
  <si>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</si>
  <si>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</si>
  <si>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</si>
  <si>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</si>
  <si>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</si>
  <si>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</si>
  <si>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</si>
  <si>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</si>
  <si>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</si>
  <si>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</si>
  <si>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</si>
  <si>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</si>
  <si>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</si>
  <si>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</si>
  <si>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</si>
  <si>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</si>
  <si>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</si>
  <si>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</si>
  <si>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</si>
  <si>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</si>
  <si>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</si>
  <si>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</si>
  <si>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</si>
  <si>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</si>
  <si>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</si>
  <si>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</si>
  <si>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</si>
  <si>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</si>
  <si>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</si>
  <si>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</si>
  <si>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</si>
  <si>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</si>
  <si>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</si>
  <si>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</si>
  <si>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</si>
  <si>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</si>
  <si>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</si>
  <si>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</si>
  <si>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</si>
  <si>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</si>
  <si>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</si>
  <si>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</si>
  <si>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</si>
  <si>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</si>
  <si>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</si>
  <si>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</si>
  <si>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</si>
  <si>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</si>
  <si>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</si>
  <si>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</si>
  <si>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</si>
  <si>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</si>
  <si>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</si>
  <si>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</si>
  <si>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</si>
  <si>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</si>
  <si>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</si>
  <si>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</si>
  <si>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</si>
  <si>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</si>
  <si>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</si>
  <si>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</si>
  <si>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</si>
  <si>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</si>
  <si>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</si>
  <si>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</si>
  <si>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</si>
  <si>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</si>
  <si>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</si>
  <si>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</si>
  <si>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</si>
  <si>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</si>
  <si>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</si>
  <si>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</si>
  <si>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</si>
  <si>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</si>
  <si>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</si>
  <si>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</si>
  <si>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</si>
  <si>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</si>
  <si>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</si>
  <si>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</si>
  <si>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</si>
  <si>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</si>
  <si>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</si>
  <si>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</si>
  <si>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</si>
  <si>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</si>
  <si>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</si>
  <si>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</si>
  <si>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</si>
  <si>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</si>
  <si>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</si>
  <si>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</si>
  <si>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</si>
  <si>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</si>
  <si>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</si>
  <si>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</si>
  <si>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</si>
  <si>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</si>
  <si>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</si>
  <si>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</si>
  <si>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</si>
  <si>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</si>
  <si>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</si>
  <si>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</si>
  <si>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</si>
  <si>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</si>
  <si>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</si>
  <si>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</si>
  <si>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</si>
  <si>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</si>
  <si>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</si>
  <si>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</si>
  <si>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</si>
  <si>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</si>
  <si>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</si>
  <si>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</si>
  <si>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</si>
  <si>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</si>
  <si>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</si>
  <si>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</si>
  <si>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</si>
  <si>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</si>
  <si>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</si>
  <si>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</si>
  <si>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</si>
  <si>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</si>
  <si>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</si>
  <si>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</si>
  <si>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</si>
  <si>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</si>
  <si>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</si>
  <si>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</si>
  <si>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</si>
  <si>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</si>
  <si>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</si>
  <si>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</si>
  <si>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</si>
  <si>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</si>
  <si>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</si>
  <si>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</si>
  <si>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</si>
  <si>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</si>
  <si>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</si>
  <si>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</si>
  <si>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</si>
  <si>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</si>
  <si>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</si>
  <si>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</si>
  <si>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</si>
  <si>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</si>
  <si>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</si>
  <si>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</si>
  <si>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</si>
  <si>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</si>
  <si>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</si>
  <si>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</si>
  <si>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</si>
  <si>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</si>
  <si>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</si>
  <si>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</si>
  <si>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</si>
  <si>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</si>
  <si>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</si>
  <si>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</si>
  <si>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</si>
  <si>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</si>
  <si>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</si>
  <si>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</si>
  <si>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</si>
  <si>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</si>
  <si>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</si>
  <si>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</si>
  <si>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</si>
  <si>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</si>
  <si>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</si>
  <si>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</si>
  <si>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</si>
  <si>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</si>
  <si>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</si>
  <si>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</si>
  <si>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</si>
  <si>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</si>
  <si>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</si>
  <si>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</si>
  <si>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</si>
  <si>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</si>
  <si>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</si>
  <si>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</si>
  <si>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</si>
  <si>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</si>
  <si>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</si>
  <si>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</si>
  <si>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</si>
  <si>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</si>
  <si>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</si>
  <si>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</si>
  <si>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</si>
  <si>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</si>
  <si>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</si>
  <si>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</si>
  <si>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</si>
  <si>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</si>
  <si>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</si>
  <si>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</si>
  <si>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</si>
  <si>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</si>
  <si>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</si>
  <si>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</si>
  <si>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</si>
  <si>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</si>
  <si>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</si>
  <si>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</si>
  <si>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</si>
  <si>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</si>
  <si>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</si>
  <si>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</si>
  <si>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</si>
  <si>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</si>
  <si>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</si>
  <si>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</si>
  <si>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</si>
  <si>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</si>
  <si>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</si>
  <si>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</si>
  <si>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</si>
  <si>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</si>
  <si>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</si>
  <si>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</si>
  <si>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</si>
  <si>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</si>
  <si>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</si>
  <si>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</si>
  <si>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</si>
  <si>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</si>
  <si>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</si>
  <si>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</si>
  <si>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</si>
  <si>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</si>
  <si>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</si>
  <si>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</si>
  <si>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</si>
  <si>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</si>
  <si>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</si>
  <si>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</si>
  <si>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</si>
  <si>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</si>
  <si>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</si>
  <si>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</si>
  <si>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</si>
  <si>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</si>
  <si>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</si>
  <si>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</si>
  <si>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</si>
  <si>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</si>
  <si>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</si>
  <si>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</si>
  <si>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</si>
  <si>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</si>
  <si>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</si>
  <si>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</si>
  <si>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</si>
  <si>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</si>
  <si>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</si>
  <si>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</si>
  <si>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</si>
  <si>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</si>
  <si>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</si>
  <si>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</si>
  <si>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</si>
  <si>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</si>
  <si>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</si>
  <si>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</si>
  <si>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</si>
  <si>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</si>
  <si>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</si>
  <si>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</si>
  <si>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</si>
  <si>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</si>
  <si>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</si>
  <si>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</si>
  <si>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</si>
  <si>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</si>
  <si>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</si>
  <si>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</si>
  <si>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</si>
  <si>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</si>
  <si>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</si>
  <si>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</si>
  <si>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</si>
  <si>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</si>
  <si>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</si>
  <si>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</si>
  <si>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</si>
  <si>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</si>
  <si>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</si>
  <si>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</si>
  <si>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</si>
  <si>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</si>
  <si>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</si>
  <si>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</si>
  <si>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</si>
  <si>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</si>
  <si>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</si>
  <si>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</si>
  <si>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</si>
  <si>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</si>
  <si>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</si>
  <si>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</si>
  <si>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</si>
  <si>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</si>
  <si>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</si>
  <si>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</si>
  <si>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</si>
  <si>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</si>
  <si>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</si>
  <si>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</si>
  <si>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</si>
  <si>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</si>
  <si>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</si>
  <si>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</si>
  <si>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</si>
  <si>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</si>
  <si>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</si>
  <si>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</si>
  <si>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</si>
  <si>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</si>
  <si>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</si>
  <si>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</si>
  <si>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</si>
  <si>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</si>
  <si>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</si>
  <si>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</si>
  <si>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</si>
  <si>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</si>
  <si>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</si>
  <si>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</si>
  <si>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</si>
  <si>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</si>
  <si>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</si>
  <si>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</si>
  <si>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</si>
  <si>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</si>
  <si>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</si>
  <si>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</si>
  <si>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</si>
  <si>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</si>
  <si>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</si>
  <si>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</si>
  <si>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</si>
  <si>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</si>
  <si>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</si>
  <si>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</si>
  <si>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</si>
  <si>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</si>
  <si>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</si>
  <si>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</si>
  <si>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</si>
  <si>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</si>
  <si>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</si>
  <si>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</si>
  <si>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</si>
  <si>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</si>
  <si>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</si>
  <si>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</si>
  <si>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</si>
  <si>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</si>
  <si>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</si>
  <si>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</si>
  <si>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</si>
  <si>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</si>
  <si>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</si>
  <si>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</si>
  <si>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</si>
  <si>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</si>
  <si>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</si>
  <si>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</si>
  <si>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</si>
  <si>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</si>
  <si>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</si>
  <si>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</si>
  <si>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</si>
  <si>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</si>
  <si>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</si>
  <si>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</si>
  <si>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</si>
  <si>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</si>
  <si>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</si>
  <si>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</si>
  <si>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</si>
  <si>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</si>
  <si>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</si>
  <si>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</si>
  <si>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</si>
  <si>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</si>
  <si>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</si>
  <si>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</si>
  <si>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</si>
  <si>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</si>
  <si>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</si>
  <si>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</si>
  <si>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</si>
  <si>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</si>
  <si>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</si>
  <si>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</si>
  <si>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</si>
  <si>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</si>
  <si>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</si>
  <si>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</si>
  <si>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</si>
  <si>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</si>
  <si>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</si>
  <si>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</si>
  <si>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</si>
  <si>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</si>
  <si>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</si>
  <si>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</si>
  <si>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</si>
  <si>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</si>
  <si>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</si>
  <si>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</si>
  <si>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</si>
  <si>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</si>
  <si>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</si>
  <si>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</si>
  <si>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</si>
  <si>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</si>
  <si>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</si>
  <si>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</si>
  <si>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</si>
  <si>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</si>
  <si>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</si>
  <si>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</si>
  <si>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</si>
  <si>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</si>
  <si>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</si>
  <si>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</si>
  <si>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</si>
  <si>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</si>
  <si>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</si>
  <si>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</si>
  <si>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</si>
  <si>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</si>
  <si>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</si>
  <si>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</si>
  <si>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</si>
  <si>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</si>
  <si>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</si>
  <si>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</si>
  <si>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</si>
  <si>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</si>
  <si>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</si>
  <si>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</si>
  <si>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</si>
  <si>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</si>
  <si>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</si>
  <si>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</si>
  <si>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</si>
  <si>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</si>
  <si>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</si>
  <si>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</si>
  <si>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</si>
  <si>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</si>
  <si>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</si>
  <si>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</si>
  <si>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</si>
  <si>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</si>
  <si>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</si>
  <si>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</si>
  <si>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</si>
  <si>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</si>
  <si>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</si>
  <si>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</si>
  <si>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</si>
  <si>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</si>
  <si>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</si>
  <si>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</si>
  <si>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</si>
  <si>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</si>
  <si>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</si>
  <si>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</si>
  <si>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</si>
  <si>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</si>
  <si>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</si>
  <si>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</si>
  <si>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</si>
  <si>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</si>
  <si>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</si>
  <si>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</si>
  <si>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</si>
  <si>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</si>
  <si>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</si>
  <si>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</si>
  <si>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</si>
  <si>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</si>
  <si>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</si>
  <si>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</si>
  <si>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</si>
  <si>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</si>
  <si>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</si>
  <si>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</si>
  <si>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</si>
  <si>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</si>
  <si>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</si>
  <si>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</si>
  <si>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</si>
  <si>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</si>
  <si>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</si>
  <si>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</si>
  <si>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</si>
  <si>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</si>
  <si>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</si>
  <si>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</si>
  <si>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</si>
  <si>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</si>
  <si>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</si>
  <si>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</si>
  <si>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</si>
  <si>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</si>
  <si>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</si>
  <si>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</si>
  <si>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</si>
  <si>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</si>
  <si>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</si>
  <si>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</si>
  <si>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</si>
  <si>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</si>
  <si>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</si>
  <si>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</si>
  <si>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</si>
  <si>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</si>
  <si>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</si>
  <si>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</si>
  <si>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</si>
  <si>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</si>
  <si>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</si>
  <si>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</si>
  <si>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</si>
  <si>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</si>
  <si>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</si>
  <si>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</si>
  <si>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</si>
  <si>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</si>
  <si>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</si>
  <si>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</si>
  <si>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</si>
  <si>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</si>
  <si>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</si>
  <si>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</si>
  <si>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</si>
  <si>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</si>
  <si>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</si>
  <si>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</si>
  <si>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</si>
  <si>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</si>
  <si>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</si>
  <si>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</si>
  <si>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</si>
  <si>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</si>
  <si>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</si>
  <si>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</si>
  <si>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PCM-20251107-00001265</t>
  </si>
  <si>
    <t xml:space="preserve">Site Down again // EM Team at site checking with SCECO Team </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</si>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</sst>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4" totalsRowShown="0" headerRowDxfId="15" dataDxfId="14" headerRowBorderDxfId="12" tableBorderDxfId="13">
  <autoFilter ref="A1:L2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306.01301284722285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45968.961438773149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45968.961438773149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45968.961438773149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45968.961438773149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45968.961438773149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45968.961438773149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45968.961438773149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45968.961438773149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45968.961438773149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45968.961438773149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45968.961438773149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45968.961438773149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45968.961438773149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45968.961438773149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45968.961438773149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45968.961438773149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45968.961438773149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45968.961438773149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45968.961438773149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45968.961438773149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45968.961438773149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45968.961438773149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45968.961438773149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45968.961438773149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45968.961438773149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45968.961438773149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45968.961438773149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45968.961438773149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45968.961438773149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45968.961438773149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45968.961438773149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45968.961438773149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45968.961438773149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45968.961438773149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45968.961438773149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45968.961438773149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45968.961438773149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45968.961438773149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45968.961438773149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45968.961438773149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45968.961438773149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45968.961438773149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45968.961438773149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45968.961438773149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45968.961438773149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45968.961438773149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45968.961438773149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45968.961438773149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45968.961438773149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45968.961438773149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45968.961438773149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45968.961438773149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45968.961438773149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45968.961438773149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45968.961438773149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45968.961438773149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45968.961438773149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45968.961438773149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45968.961438773149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45968.961438773149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45968.961438773149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45968.961438773149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45968.961438773149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45968.961438773149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45968.961438773149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45968.961438773149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45968.961438773149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45968.961438773149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45968.961438773149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45968.961438773149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45968.961438773149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45968.961438773149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45968.961438773149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45968.961438773149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45968.961438773149</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45968.961438773149</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143.96160081018752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45968.961438773149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45968.961438773149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45968.961438773149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45968.961438773149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45968.961438773149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45968.961438773149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45968.961438773149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45968.961438773149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45968.961438773149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45968.961438773149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45968.961438773149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45968.961438773149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45968.961438773149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45968.961438773149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45968.961438773149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45968.961438773149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45968.961438773149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45968.961438773149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45968.961438773149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45968.961438773149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45968.961438773149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45968.961438773149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45968.961438773149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45968.961438773149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45968.961438773149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45968.961438773149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45968.961438773149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45968.961438773149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45968.961438773149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45968.961438773149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45968.961438773149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45968.961438773149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45968.961438773149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45968.961438773149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45968.961438773149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45968.961438773149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45968.961438773149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45968.961438773149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45968.961438773149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45968.961438773149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45968.961438773149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45968.961438773149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45968.961438773149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45968.961438773149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45968.961438773149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45968.961438773149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45968.961438773149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45968.961438773149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45968.961438773149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45968.961438773149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45968.961438773149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45968.961438773149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45968.961438773149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45968.961438773149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45968.961438773149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45968.961438773149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45968.961438773149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45968.961438773149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45968.961438773149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45968.961438773149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45968.961438773149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45968.961438773149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45968.961438773149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45968.961438773149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45968.961438773149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45968.961438773149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45968.961438773149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45968.961438773149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45968.961438773149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45968.961438773149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45968.961438773149</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45968.961438773149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45968.961438773149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45968.961438773149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45968.961438773149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45968.961438773149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45968.961438773149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45968.961438773149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45968.961438773149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45968.961438773149</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45968.961438773149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45968.961438773149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45968.961438773149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45968.961438773149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45968.961438773149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45968.961438773149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45968.961438773149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45968.961438773149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45968.961438773149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45968.961438773149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45968.961438773149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45968.961438773149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45968.961438773149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45968.961438773149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45968.961438773149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45968.961438773149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45968.961438773149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45968.961438773149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45968.961438773149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45968.961438773149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45968.961438773149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45968.961438773149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45968.961438773149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45968.961438773149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45968.961438773149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45968.961438773149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45968.961438773149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45968.961438773149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45968.961438773149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45968.961438773149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45968.961438773149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45968.961438773149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45968.961438773149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45968.961438773149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45968.961438773149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45968.961438773149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45968.961438773149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45968.961438773149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45968.961438773149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45968.961438773149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45968.961438773149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45968.961438773149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45968.961438773149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45968.961438773149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45968.961438773149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45968.961438773149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45968.961438773149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45968.961438773149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45968.961438773149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45968.961438773149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45968.961438773149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45968.961438773149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45968.961438773149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45968.961438773149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45968.961438773149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45968.961438773149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45968.961438773149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45968.961438773149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45968.961438773149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45968.961438773149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45968.961438773149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45968.961438773149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45968.961438773149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45968.961438773149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45968.961438773149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45968.961438773149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45968.961438773149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45968.961438773149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45968.961438773149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45968.961438773149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45968.961438773149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45968.961438773149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45968.961438773149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45968.961438773149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45968.961438773149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45968.961438773149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45968.961438773149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45968.961438773149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45968.961438773149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45968.961438773149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45968.961438773149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45968.961438773149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45968.961438773149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45968.961438773149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45968.961438773149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45968.961438773149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45968.961438773149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45968.961438773149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45968.961438773149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45968.961438773149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45968.961438773149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45968.961438773149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45968.961438773149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45968.961438773149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45968.961438773149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45968.961438773149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45968.961438773149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45968.961438773149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45968.961438773149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45968.961438773149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45968.961438773149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45968.961438773149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45968.961438773149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45968.961438773149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45968.961438773149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45968.961438773149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45968.961438773149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45968.961438773149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45968.961438773149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45968.961438773149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45968.961438773149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45968.961438773149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45968.961438773149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45968.961438773149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45968.961438773149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45968.961438773149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45968.961438773149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45968.961438773149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45968.961438773149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45968.961438773149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45968.961438773149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45968.961438773149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45968.961438773149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45968.961438773149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45968.961438773149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45968.961438773149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45968.961438773149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45968.961438773149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45968.961438773149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45968.961438773149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45968.961438773149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45968.961438773149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45968.961438773149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45968.961438773149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45968.961438773149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45968.961438773149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45968.961438773149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45968.961438773149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45968.961438773149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45968.961438773149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45968.961438773149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45968.961438773149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45968.961438773149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45968.961438773149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45968.961438773149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45968.961438773149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45968.961438773149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45968.961438773149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45968.961438773149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45968.961438773149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45968.961438773149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45968.961438773149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45968.961438773149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45968.961438773149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45968.961438773149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45968.961438773149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45968.961438773149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45968.961438773149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45968.961438773149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45968.961438773149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45968.961438773149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45968.961438773149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45968.961438773149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45968.961438773149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45968.961438773149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45968.961438773149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45968.961438773149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45968.961438773149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45968.961438773149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45968.961438773149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45968.961438773149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45968.961438773149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45968.961438773149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45968.961438773149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45968.961438773149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45968.961438773149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45968.961438773149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45968.961438773149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45968.961438773149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45968.961438773149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45968.961438773149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45968.961438773149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45968.961438773149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45968.961438773149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45968.961438773149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45968.961438773149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45968.961438773149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45968.961438773149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45968.961438773149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45968.961438773149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45968.961438773149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45968.961438773149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45968.961438773149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45968.961438773149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45968.961438773149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45968.961438773149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45968.961438773149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45968.961438773149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45968.961438773149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45968.961438773149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45968.961438773149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45968.961438773149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45968.961438773149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45968.961438773149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45968.961438773149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45968.961438773149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45968.961438773149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45968.961438773149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45968.961438773149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45968.961438773149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45968.961438773149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45968.961438773149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45968.961438773149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45968.961438773149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45968.961438773149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45968.961438773149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45968.961438773149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45968.961438773149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45968.961438773149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45968.961438773149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45968.961438773149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45968.961438773149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45968.961438773149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45968.961438773149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45968.961438773149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45968.961438773149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45968.961438773149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45968.961438773149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45968.961438773149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45968.961438773149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45968.961438773149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45968.961438773149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45968.961438773149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45968.961438773149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45968.961438773149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45968.961438773149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45968.961438773149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45968.961438773149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45968.961438773149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45968.961438773149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45968.961438773149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45968.961438773149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45968.961438773149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45968.961438773149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45968.961438773149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45968.961438773149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45968.961438773149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45968.961438773149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45968.961438773149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45968.961438773149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45968.961438773149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45968.961438773149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45968.961438773149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45968.961438773149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45968.961438773149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45968.961438773149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45968.961438773149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45968.961438773149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45968.961438773149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45968.961438773149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45968.961438773149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45968.961438773149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45968.961438773149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45968.961438773149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45968.961438773149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45968.961438773149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45968.961438773149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45968.961438773149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45968.961438773149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45968.961438773149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45968.961438773149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45968.961438773149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45968.961438773149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45968.961438773149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45968.961438773149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45968.961438773149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45968.961438773149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45968.961438773149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45968.961438773149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45968.961438773149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45968.961438773149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45968.961438773149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45968.961438773149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45968.961438773149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45968.961438773149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45968.961438773149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45968.961438773149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45968.961438773149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45968.961438773149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45968.961438773149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45968.961438773149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45968.961438773149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45968.961438773149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45968.961438773149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45968.961438773149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45968.961438773149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45968.961438773149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45968.961438773149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45968.961438773149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45968.961438773149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45968.961438773149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45968.961438773149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45968.961438773149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45968.961438773149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45968.961438773149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45968.961438773149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45968.961438773149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45968.961438773149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45968.961438773149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45968.961438773149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45968.961438773149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45968.961438773149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45968.961438773149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45968.961438773149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45968.961438773149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45968.961438773149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45968.961438773149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45968.961438773149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45968.961438773149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45968.961438773149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45968.961438773149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45968.961438773149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45968.961438773149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45968.961438773149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45968.961438773149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45968.961438773149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45968.961438773149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45968.961438773149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45968.961438773149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45968.961438773149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45968.961438773149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45968.961438773149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45968.961438773149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45968.961438773149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45968.961438773149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45968.961438773149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45968.961438773149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45968.961438773149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45968.961438773149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45968.961438773149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45968.961438773149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45968.961438773149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45968.961438773149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45968.961438773149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45968.961438773149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45968.961438773149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45968.961438773149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45968.961438773149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45968.961438773149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45968.961438773149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45968.961438773149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45968.961438773149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45968.961438773149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45968.961438773149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45968.961438773149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45968.961438773149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45968.961438773149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45968.961438773149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45968.961438773149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45968.961438773149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45968.961438773149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45968.961438773149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45968.961438773149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45968.961438773149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45968.961438773149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45968.961438773149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45968.961438773149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45968.961438773149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45968.961438773149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45968.961438773149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45968.961438773149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45968.961438773149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45968.961438773149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45968.961438773149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45968.961438773149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45968.961438773149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45968.961438773149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45968.961438773149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45968.961438773149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45968.961438773149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45968.961438773149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45968.961438773149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45968.961438773149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45968.961438773149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45968.961438773149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45968.961438773149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45968.961438773149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45968.961438773149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45968.961438773149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45968.961438773149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45968.961438773149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45968.961438773149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45968.961438773149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45968.961438773149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45968.961438773149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45968.961438773149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45968.961438773149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45968.961438773149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45968.961438773149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45968.961438773149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45968.961438773149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45968.961438773149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45968.961438773149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45968.961438773149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45968.961438773149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45968.961438773149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45968.961438773149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45968.961438773149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45968.961438773149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45968.961438773149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45968.961438773149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45968.961438773149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45968.961438773149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45968.961438773149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45968.961438773149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45968.961438773149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45968.961438773149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45968.961438773149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45968.961438773149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45968.961438773149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45968.961438773149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45968.961438773149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45968.961438773149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45968.961438773149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45968.961438773149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45968.961438773149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45968.961438773149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45968.961438773149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45968.961438773149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45968.961438773149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45968.961438773149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45968.961438773149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45968.961438773149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45968.961438773149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45968.961438773149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45968.961438773149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45968.961438773149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45968.961438773149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45968.961438773149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45968.961438773149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45968.961438773149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45968.961438773149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45968.961438773149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45968.961438773149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45968.961438773149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45968.961438773149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45968.961438773149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45968.961438773149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45968.961438773149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45968.961438773149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45968.961438773149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45968.961438773149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45968.961438773149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45968.961438773149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45968.961438773149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45968.961438773149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45968.961438773149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45968.961438773149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45968.961438773149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45968.961438773149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45968.961438773149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45968.961438773149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45968.961438773149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45968.961438773149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45968.961438773149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45968.961438773149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45968.961438773149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45968.961438773149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45968.961438773149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45968.961438773149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45968.961438773149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45968.961438773149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45968.961438773149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45968.961438773149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45968.961438773149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45968.961438773149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45968.961438773149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45968.961438773149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45968.961438773149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45968.961438773149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45968.961438773149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45968.961438773149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45968.961438773149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45968.961438773149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45968.961438773149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45968.961438773149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45968.961438773149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45968.961438773149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45968.961438773149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45968.961438773149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45968.961438773149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45968.961438773149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45968.961438773149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45968.961438773149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45968.961438773149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45968.961438773149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45968.961438773149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45968.961438773149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45968.961438773149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45968.961438773149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45968.961438773149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45968.961438773149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45968.961438773149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45968.961438773149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45968.961438773149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45968.961438773149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45968.961438773149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45968.961438773149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45968.961438773149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45968.961438773149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45968.961438773149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45968.961438773149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45968.961438773149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45968.961438773149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45968.961438773149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45968.961438773149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45968.961438773149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45968.961438773149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45968.961438773149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45968.961438773149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45968.961438773149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45968.961438773149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45968.961438773149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45968.961438773149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45968.961438773149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45968.961438773149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45968.961438773149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45968.961438773149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45968.961438773149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45968.961438773149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45968.961438773149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45968.961438773149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45968.961438773149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45968.961438773149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45968.961438773149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45968.961438773149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45968.961438773149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45968.961438773149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45968.961438773149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45968.961438773149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45968.961438773149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45968.961438773149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45968.961438773149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45968.961438773149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45968.961438773149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45968.961438773149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45968.961438773149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45968.961438773149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45968.961438773149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45968.961438773149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45968.961438773149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45968.961438773149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45968.961438773149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45968.961438773149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45968.961438773149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45968.961438773149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45968.961438773149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45968.961438773149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45968.961438773149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45968.961438773149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45968.961438773149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45968.961438773149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45968.961438773149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45968.961438773149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45968.961438773149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45968.961438773149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45968.961438773149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45968.961438773149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45968.961438773149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45968.961438773149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45968.961438773149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45968.961438773149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45968.961438773149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45968.961438773149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45968.961438773149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45968.961438773149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45968.961438773149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45968.961438773149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45968.961438773149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45968.961438773149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45968.961438773149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45968.961438773149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45968.961438773149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45968.961438773149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45968.961438773149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45968.961438773149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45968.961438773149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45968.961438773149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45968.961438773149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45968.961438773149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45968.961438773149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45968.961438773149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45968.961438773149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45968.961438773149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45968.961438773149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45968.961438773149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45968.961438773149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45968.961438773149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45968.961438773149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45968.961438773149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45968.961438773149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45968.961438773149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45968.961438773149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45968.961438773149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45968.961438773149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45968.961438773149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45968.961438773149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45968.961438773149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45968.961438773149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45968.961438773149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45968.961438773149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45968.961438773149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45968.961438773149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45968.961438773149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45968.961438773149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45968.961438773149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45968.961438773149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45968.961438773149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45968.961438773149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45968.961438773149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45968.961438773149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45968.961438773149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45968.961438773149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45968.961438773149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45968.961438773149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45968.961438773149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45968.961438773149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45968.961438773149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45968.961438773149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45968.961438773149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45968.961438773149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45968.961438773149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45968.961438773149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45968.961438773149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45968.961438773149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45968.961438773149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45968.961438773149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45968.961438773149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45968.961438773149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45968.961438773149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45968.961438773149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45968.961438773149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45968.961438773149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45968.961438773149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45968.961438773149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45968.961438773149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45968.961438773149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45968.961438773149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45968.961438773149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45968.961438773149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45968.961438773149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45968.961438773149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45968.961438773149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45968.961438773149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45968.961438773149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45968.961438773149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45968.961438773149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45968.961438773149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45968.961438773149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45968.961438773149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45968.961438773149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45968.961438773149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45968.961438773149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45968.961438773149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45968.961438773149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45968.961438773149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45968.961438773149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45968.961438773149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45968.961438773149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45968.961438773149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45968.961438773149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45968.961438773149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45968.961438773149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45968.961438773149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45968.961438773149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45968.961438773149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45968.961438773149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45968.961438773149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45968.961438773149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45968.961438773149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45968.961438773149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45968.961438773149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45968.961438773149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45968.961438773149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45968.961438773149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45968.961438773149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45968.961438773149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45968.961438773149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45968.961438773149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45968.961438773149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45968.961438773149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45968.961438773149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45968.961438773149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45968.961438773149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45968.961438773149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45968.961438773149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45968.961438773149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45968.961438773149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45968.961438773149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45968.961438773149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45968.961438773149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45968.961438773149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45968.961438773149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45968.961438773149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45968.961438773149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45968.961438773149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45968.961438773149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45968.961438773149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45968.961438773149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45968.961438773149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45968.961438773149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45968.961438773149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45968.961438773149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45968.961438773149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45968.961438773149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45968.961438773149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45968.961438773149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45968.961438773149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45968.961438773149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45968.961438773149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45968.961438773149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45968.961438773149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45968.961438773149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45968.961438773149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45968.961438773149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45968.961438773149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45968.961438773149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45968.961438773149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45968.961438773149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45968.961438773149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45968.961438773149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45968.961438773149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45968.961438773149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45968.961438773149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45968.961438773149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45968.961438773149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45968.961438773149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45968.961438773149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45968.961438773149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45968.961438773149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45968.961438773149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45968.961438773149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45968.961438773149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45968.961438773149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45968.961438773149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45968.961438773149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45968.961438773149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45968.961438773149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45968.961438773149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45968.961438773149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45968.961438773149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45968.961438773149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45968.961438773149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45968.961438773149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45968.961438773149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45968.961438773149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45968.961438773149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45968.961438773149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45968.961438773149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45968.961438773149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45968.961438773149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45968.961438773149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45968.961438773149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45968.961438773149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45968.961438773149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45968.961438773149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45968.961438773149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45968.961438773149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45968.961438773149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45968.961438773149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45968.961438773149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45968.961438773149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45968.961438773149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45968.961438773149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45968.961438773149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45968.961438773149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45968.961438773149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45968.961438773149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45968.961438773149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45968.961438773149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45968.961438773149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45968.961438773149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45968.961438773149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45968.961438773149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45968.961438773149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45968.961438773149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45968.961438773149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45968.961438773149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45968.961438773149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45968.961438773149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45968.961438773149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45968.961438773149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45968.961438773149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45968.961438773149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45968.961438773149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45968.961438773149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45968.961438773149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45968.961438773149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45968.961438773149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45968.961438773149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45968.961438773149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45968.961438773149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45968.961438773149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45968.961438773149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45968.961438773149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45968.961438773149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45968.961438773149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45968.961438773149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45968.961438773149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45968.961438773149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45968.961438773149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45968.961438773149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45968.961438773149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45968.961438773149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45968.961438773149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45968.961438773149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45968.961438773149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45968.961438773149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45968.961438773149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45968.961438773149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45968.961438773149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45968.961438773149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45968.961438773149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45968.961438773149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45968.961438773149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45968.961438773149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45968.961438773149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45968.961438773149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45968.961438773149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45968.961438773149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45968.961438773149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45968.961438773149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45968.961438773149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45968.961438773149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45968.961438773149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45968.961438773149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45968.961438773149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45968.961438773149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45968.961438773149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45968.961438773149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45968.961438773149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45968.961438773149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45968.961438773149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45968.961438773149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45968.961438773149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45968.961438773149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45968.961438773149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45968.961438773149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45968.961438773149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45968.961438773149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45968.961438773149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45968.961438773149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45968.961438773149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45968.961438773149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45968.961438773149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45968.961438773149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45968.961438773149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45968.961438773149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45968.961438773149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45968.961438773149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45968.961438773149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45968.961438773149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45968.961438773149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45968.961438773149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45968.961438773149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45968.961438773149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45968.961438773149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45968.961438773149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45968.961438773149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45968.961438773149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45968.961438773149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45968.961438773149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45968.961438773149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45968.961438773149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45968.961438773149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45968.961438773149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45968.961438773149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45968.961438773149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45968.961438773149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45968.961438773149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45968.961438773149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45968.961438773149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45968.961438773149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45968.961438773149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45968.961438773149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45968.961438773149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45968.961438773149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45968.961438773149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45968.961438773149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45968.961438773149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45968.961438773149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45968.961438773149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45968.961438773149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45968.961438773149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45968.961438773149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45968.961438773149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45968.961438773149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45968.961438773149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45968.961438773149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45968.961438773149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45968.961438773149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45968.961438773149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45968.961438773149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45968.961438773149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45968.961438773149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45968.961438773149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45968.961438773149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45968.961438773149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45968.961438773149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45968.961438773149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45968.961438773149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45968.961438773149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45968.961438773149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45968.961438773149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45968.961438773149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45968.961438773149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45968.961438773149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45968.961438773149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45968.961438773149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45968.961438773149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45968.961438773149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45968.961438773149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45968.961438773149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45968.961438773149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45968.961438773149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45968.961438773149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45968.961438773149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45968.961438773149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45968.961438773149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45968.961438773149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45968.961438773149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45968.961438773149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45968.961438773149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45968.961438773149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45968.961438773149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45968.961438773149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45968.961438773149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45968.961438773149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45968.961438773149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45968.961438773149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45968.961438773149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45968.961438773149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45968.961438773149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45968.961438773149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45968.961438773149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45968.961438773149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45968.961438773149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45968.961438773149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45968.961438773149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45968.961438773149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45968.961438773149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45968.961438773149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45968.961438773149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45968.961438773149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45968.961438773149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45968.961438773149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45968.961438773149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45968.961438773149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45968.961438773149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45968.961438773149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45968.961438773149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45968.961438773149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45968.961438773149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45968.961438773149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45968.961438773149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45968.961438773149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45968.961438773149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45968.961438773149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45968.961438773149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45968.961438773149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45968.961438773149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45968.961438773149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45968.961438773149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45968.961438773149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45968.961438773149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45968.961438773149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45968.961438773149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45968.961438773149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45968.961438773149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45968.961438773149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45968.961438773149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45968.961438773149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45968.961438773149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45968.961438773149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45968.961438773149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45968.961438773149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45968.961438773149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45968.961438773149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45968.961438773149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45968.961438773149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45968.961438773149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45968.961438773149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45968.961438773149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45968.961438773149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45968.961438773149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45968.961438773149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45968.961438773149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45968.961438773149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45968.961438773149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45968.961438773149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45968.961438773149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45968.961438773149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45968.961438773149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45968.961438773149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45968.961438773149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45968.961438773149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45968.961438773149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45968.961438773149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45968.961438773149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45968.961438773149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45968.961438773149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45968.961438773149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45968.961438773149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45968.961438773149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45968.961438773149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45968.961438773149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45968.961438773149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45968.961438773149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45968.961438773149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45968.961438773149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45968.961438773149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45968.961438773149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45968.961438773149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45968.961438773149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45968.961438773149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45968.961438773149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45968.961438773149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45968.961438773149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45968.961438773149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45968.961438773149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45968.961438773149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45968.961438773149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45968.961438773149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45968.961438773149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45968.961438773149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45968.961438773149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45968.961438773149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45968.961438773149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45968.961438773149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45968.961438773149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45968.961438773149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45968.961438773149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45968.961438773149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45968.961438773149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45968.961438773149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45968.961438773149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45968.961438773149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45968.961438773149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45968.961438773149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45968.961438773149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45968.961438773149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265.48072118055279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45968.961438773149</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45968.961438773149</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45968.961438773149</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45968.961438773149</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45968.961438773149</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45968.961438773149</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45968.961438773149</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45968.961438773149</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45968.961438773149</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45968.961438773149</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45968.961438773149</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45968.961438773149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45968.961438773149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45968.961438773149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45968.961438773149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45968.961438773149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45968.961438773149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45968.961438773149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45968.961438773149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45968.961438773149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45968.961438773149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45968.961438773149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45968.961438773149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45968.961438773149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45968.961438773149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45968.961438773149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45968.961438773149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45968.961438773149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45968.961438773149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45968.961438773149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45968.961438773149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45968.961438773149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45968.961438773149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45968.961438773149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45968.961438773149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45968.961438773149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45968.961438773149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45968.961438773149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45968.961438773149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45968.961438773149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45968.961438773149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45968.961438773149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45968.961438773149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45968.961438773149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45968.961438773149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45968.961438773149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45968.961438773149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45968.961438773149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45968.961438773149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45968.961438773149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45968.961438773149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45968.961438773149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45968.961438773149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45968.961438773149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45968.961438773149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45968.961438773149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45968.961438773149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45968.961438773149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45968.961438773149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45968.961438773149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45968.961438773149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45968.961438773149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45968.961438773149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45968.961438773149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45968.961438773149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45968.961438773149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45968.961438773149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45968.961438773149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45968.961438773149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45968.961438773149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45968.961438773149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45968.961438773149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45968.961438773149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45968.961438773149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45968.961438773149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45968.961438773149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45968.961438773149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45968.961438773149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45968.961438773149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45968.961438773149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45968.961438773149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45968.961438773149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45968.961438773149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45968.961438773149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45968.961438773149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45968.961438773149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45968.961438773149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45968.961438773149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45968.961438773149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45968.961438773149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45968.961438773149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45968.961438773149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45968.961438773149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45968.961438773149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45968.961438773149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45968.961438773149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45968.961438773149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45968.961438773149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45968.961438773149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45968.961438773149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45968.961438773149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45968.961438773149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45968.961438773149</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tabSelected="1" workbookViewId="0">
      <selection activeCell="A16" sqref="A1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77.129378587960673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42.772561458332348</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20.30032766203658</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37" t="s">
        <v>39021</v>
      </c>
      <c r="F5" s="132">
        <v>45968.848599537036</v>
      </c>
      <c r="G5" s="133">
        <f ca="1">IFERROR(NOW()-F5,"")</f>
        <v>0.11283923611335922</v>
      </c>
      <c r="H5" s="132">
        <v>45968.827465277776</v>
      </c>
      <c r="I5" s="131" t="str">
        <f>IFERROR(VLOOKUP(D5,DB!A:F,6,0),"")</f>
        <v>SCECO</v>
      </c>
      <c r="J5" s="131" t="str">
        <f>IFERROR(VLOOKUP(D5,DB!A:G,7,0),"")</f>
        <v>Dead</v>
      </c>
      <c r="K5" s="131" t="s">
        <v>39116</v>
      </c>
      <c r="L5" s="131" t="str">
        <f>IFERROR(VLOOKUP(D5,DB!A:I,9,0),"")</f>
        <v>Latis</v>
      </c>
    </row>
    <row r="6" spans="1:13" ht="15">
      <c r="A6" s="131" t="s">
        <v>39117</v>
      </c>
      <c r="B6" s="131" t="str">
        <f>IFERROR(VLOOKUP(D6,DB!A:K,11,0),"")</f>
        <v>R5</v>
      </c>
      <c r="C6" s="131">
        <v>1</v>
      </c>
      <c r="D6" s="131" t="s">
        <v>31937</v>
      </c>
      <c r="E6" s="131" t="s">
        <v>39100</v>
      </c>
      <c r="F6" s="132">
        <v>45968.929386574076</v>
      </c>
      <c r="G6" s="131">
        <f ca="1">IFERROR(NOW()-F6,"")</f>
        <v>3.2052199072495569E-2</v>
      </c>
      <c r="H6" s="132">
        <v>45968.959826388891</v>
      </c>
      <c r="I6" s="131" t="str">
        <f>IFERROR(VLOOKUP(D6,DB!A:F,6,0),"")</f>
        <v>SCECO</v>
      </c>
      <c r="J6" s="131" t="str">
        <f>IFERROR(VLOOKUP(D6,DB!A:G,7,0),"")</f>
        <v>Good</v>
      </c>
      <c r="K6" s="131" t="s">
        <v>39118</v>
      </c>
      <c r="L6" s="131" t="str">
        <f>IFERROR(VLOOKUP(D6,DB!A:I,9,0),"")</f>
        <v>Latis</v>
      </c>
    </row>
    <row r="7" spans="1:13" ht="15">
      <c r="A7" s="131"/>
      <c r="B7" s="131" t="str">
        <f>IFERROR(VLOOKUP(D7,DB!A:K,11,0),"")</f>
        <v/>
      </c>
      <c r="C7" s="131"/>
      <c r="D7" s="131"/>
      <c r="E7" s="131"/>
      <c r="F7" s="131"/>
      <c r="G7" s="131">
        <f ca="1">IFERROR(NOW()-F7,"")</f>
        <v>45968.961438773149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45968.961438773149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45968.961438773149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45968.961438773149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45968.961438773149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45968.961438773149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45968.961438773149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45968.961438773149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45968.961438773149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45968.961438773149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45968.961438773149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45968.961438773149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45968.961438773149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45968.961438773149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45968.961438773149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45968.961438773149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45968.961438773149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45968.961438773149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45968.961438773149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45968.961438773149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45968.961438773149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45968.961438773149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45968.961438773149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45968.961438773149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45968.961438773149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45968.961438773149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45968.961438773149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45968.961438773149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45968.961438773149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45968.961438773149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45968.961438773149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45968.961438773149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45968.961438773149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45968.961438773149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45968.961438773149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45968.961438773149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45968.961438773149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45968.961438773149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45968.961438773149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45968.961438773149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45968.961438773149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45968.961438773149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45968.961438773149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45968.961438773149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45968.961438773149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45968.961438773149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45968.961438773149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45968.961438773149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45968.961438773149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45968.961438773149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45968.961438773149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45968.961438773149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45968.961438773149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45968.961438773149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45968.961438773149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45968.961438773149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45968.961438773149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45968.961438773149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45968.961438773149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45968.961438773149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45968.961438773149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45968.961438773149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45968.961438773149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45968.961438773149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45968.961438773149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45968.961438773149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45968.961438773149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45968.961438773149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45968.961438773149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45968.961438773149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45968.961438773149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45968.961438773149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45968.961438773149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45968.961438773149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45968.961438773149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45968.961438773149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45968.961438773149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45968.961438773149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45968.961438773149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45968.961438773149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45968.961438773149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45968.961438773149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45968.961438773149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45968.961438773149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45968.961438773149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45968.961438773149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45968.961438773149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45968.961438773149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45968.961438773149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45968.961438773149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45968.961438773149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45968.961438773149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45968.961438773149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45968.961438773149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45968.961438773149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45968.961438773149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45968.961438773149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45968.961438773149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45968.961438773149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45968.961438773149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45968.961438773149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45968.961438773149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45968.961438773149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45968.961438773149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45968.961438773149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45968.961438773149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45968.961438773149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45968.961438773149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45968.961438773149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45968.961438773149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45968.961438773149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45968.961438773149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45968.961438773149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45968.961438773149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45968.961438773149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45968.961438773149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45968.961438773149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45968.961438773149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45968.961438773149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45968.961438773149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45968.961438773149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45968.961438773149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45968.961438773149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45968.961438773149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45968.961438773149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45968.961438773149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45968.961438773149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45968.961438773149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45968.961438773149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45968.961438773149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45968.961438773149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45968.961438773149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45968.961438773149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45968.961438773149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45968.961438773149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45968.961438773149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45968.961438773149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45968.961438773149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45968.961438773149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45968.961438773149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45968.961438773149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45968.961438773149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45968.961438773149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45968.961438773149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45968.961438773149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45968.961438773149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45968.961438773149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45968.961438773149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45968.961438773149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45968.961438773149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45968.961438773149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45968.961438773149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45968.961438773149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45968.961438773149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45968.961438773149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45968.961438773149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45968.961438773149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45968.961438773149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45968.961438773149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45968.961438773149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45968.961438773149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45968.961438773149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45968.961438773149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45968.961438773149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45968.961438773149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45968.961438773149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45968.961438773149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45968.961438773149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45968.961438773149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45968.961438773149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45968.961438773149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45968.961438773149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45968.961438773149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45968.961438773149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45968.961438773149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45968.961438773149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45968.961438773149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45968.961438773149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45968.961438773149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45968.961438773149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45968.961438773149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45968.961438773149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45968.961438773149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45968.961438773149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45968.961438773149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45968.961438773149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45968.961438773149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45968.961438773149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45968.961438773149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45968.961438773149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45968.961438773149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45968.961438773149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45968.961438773149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45968.961438773149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45968.961438773149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45968.961438773149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45968.961438773149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45968.961438773149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45968.961438773149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45968.961438773149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45968.961438773149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45968.961438773149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45968.961438773149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45968.961438773149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45968.961438773149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45968.961438773149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45968.961438773149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45968.961438773149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45968.961438773149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45968.961438773149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45968.961438773149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45968.961438773149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45968.961438773149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45968.961438773149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45968.961438773149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45968.961438773149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45968.961438773149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45968.961438773149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45968.961438773149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45968.961438773149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45968.961438773149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45968.961438773149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45968.961438773149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45968.961438773149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45968.961438773149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45968.961438773149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45968.961438773149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45968.961438773149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45968.961438773149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45968.961438773149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45968.961438773149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45968.961438773149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45968.961438773149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45968.961438773149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45968.961438773149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45968.961438773149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45968.961438773149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45968.961438773149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45968.961438773149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45968.961438773149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45968.961438773149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45968.961438773149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45968.961438773149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45968.961438773149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45968.961438773149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45968.961438773149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45968.961438773149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45968.961438773149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45968.961438773149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45968.961438773149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45968.961438773149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45968.961438773149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45968.961438773149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45968.961438773149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45968.961438773149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45968.961438773149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45968.961438773149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45968.961438773149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45968.961438773149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45968.961438773149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45968.961438773149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45968.961438773149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45968.961438773149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45968.961438773149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45968.961438773149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45968.961438773149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45968.961438773149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45968.961438773149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45968.961438773149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45968.961438773149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45968.961438773149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45968.961438773149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45968.961438773149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45968.961438773149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45968.961438773149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45968.961438773149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45968.961438773149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45968.961438773149</v>
      </c>
      <c r="H284" s="131"/>
      <c r="I284" s="131" t="str">
        <f>IFERROR(VLOOKUP(D284,DB!A:F,6,0),"")</f>
        <v/>
      </c>
      <c r="J284" s="131" t="str">
        <f>IFERROR(VLOOKUP(D284,DB!A:G,7,0),"")</f>
        <v/>
      </c>
      <c r="K284" s="131"/>
      <c r="L284" s="131" t="str">
        <f>IFERROR(VLOOKUP(D284,DB!A:I,9,0),"")</f>
        <v/>
      </c>
    </row>
    <row r="285" spans="1:12" ht="15">
      <c r="A285" s="131"/>
      <c r="B285" s="131"/>
      <c r="C285" s="131"/>
      <c r="D285" s="131"/>
      <c r="E285" s="131"/>
      <c r="F285" s="131"/>
      <c r="G285" s="131"/>
      <c r="H285" s="131"/>
      <c r="I285" s="131"/>
      <c r="J285" s="131"/>
      <c r="K285" s="131"/>
      <c r="L285" s="131"/>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4" ht="15"/>
    <row r="395" ht="15"/>
    <row r="396" ht="15"/>
    <row r="397" ht="15"/>
    <row r="398" ht="15"/>
    <row r="399" ht="15"/>
    <row r="400" ht="15"/>
    <row r="401" ht="15"/>
    <row r="402" ht="15"/>
    <row r="403" ht="15"/>
    <row r="404"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94" ht="15"/>
    <row r="495" ht="15"/>
    <row r="496" ht="15"/>
    <row r="497" ht="15"/>
    <row r="498" ht="15"/>
    <row r="523" ht="15"/>
    <row r="524" ht="15"/>
    <row r="525" ht="15"/>
    <row r="526" ht="15"/>
    <row r="527" ht="15"/>
    <row r="528" ht="15"/>
    <row r="529" ht="15"/>
    <row r="530" ht="15"/>
    <row r="531" ht="15"/>
    <row r="532" ht="15"/>
    <row r="533"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822" ht="15"/>
    <row r="823" ht="15"/>
    <row r="824" ht="15"/>
    <row r="825" ht="15"/>
    <row r="826" ht="15"/>
    <row r="827" ht="15"/>
    <row r="828"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4" ht="15"/>
    <row r="1165" ht="15"/>
    <row r="1168" ht="15"/>
    <row r="1169" ht="15"/>
    <row r="1170" ht="15"/>
    <row r="1171" ht="15"/>
    <row r="1172" ht="15"/>
    <row r="1173" ht="15"/>
    <row r="1174" ht="15"/>
    <row r="1175" ht="15"/>
    <row r="1176" ht="15"/>
    <row r="1182" ht="15"/>
    <row r="1183" ht="15"/>
    <row r="1184" ht="15"/>
    <row r="1185" ht="15"/>
    <row r="1186" ht="15"/>
    <row r="1187" ht="15"/>
    <row r="1188" ht="15"/>
    <row r="1189" ht="15"/>
    <row r="1190" ht="15"/>
    <row r="1198" ht="15"/>
    <row r="1199" ht="15"/>
    <row r="1200" ht="15"/>
    <row r="1201" ht="15"/>
    <row r="1202" ht="15"/>
    <row r="1203" ht="15"/>
    <row r="1204" ht="15"/>
    <row r="1205" ht="15"/>
    <row r="1206" ht="15"/>
    <row r="1207" ht="15"/>
    <row r="1208" ht="15"/>
    <row r="1209" ht="15"/>
    <row r="1210" ht="15"/>
    <row r="1211" ht="15"/>
    <row r="1212" ht="15"/>
    <row r="1213" ht="15"/>
    <row r="1214" ht="15"/>
    <row r="1216" ht="15"/>
    <row r="1217" ht="15"/>
    <row r="1219" ht="15"/>
    <row r="1220" ht="15"/>
    <row r="1221" ht="15"/>
    <row r="1222" ht="15"/>
    <row r="1225" ht="15"/>
    <row r="1226" ht="15"/>
    <row r="1227" ht="15"/>
    <row r="1238" ht="15"/>
    <row r="1241" ht="15"/>
    <row r="1242" ht="15"/>
  </sheetData>
  <dataValidations count="2">
    <dataValidation allowBlank="1" showInputMessage="1" showErrorMessage="1" sqref="E1" xr:uid="{920C6338-E771-4DAE-8C89-92A9093EA4DE}"/>
    <dataValidation type="list" allowBlank="1" showInputMessage="1" showErrorMessage="1" sqref="E2:E2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5">
        <v>45968.900740740741</v>
      </c>
      <c r="G2" s="146">
        <f ca="1">IFERROR(NOW()-F2,"-")</f>
        <v>6.0698032408254221E-2</v>
      </c>
      <c r="H2" s="147">
        <v>45968.893738425926</v>
      </c>
      <c r="I2" s="86" t="str">
        <f>IFERROR(VLOOKUP(D2,DB!A:F,6,0),"")</f>
        <v>Generator-SG</v>
      </c>
      <c r="J2" s="61" t="str">
        <f>IFERROR(VLOOKUP(D2,DB!A:G,7,0),"")</f>
        <v>Dead</v>
      </c>
      <c r="K2" s="148" t="s">
        <v>39120</v>
      </c>
      <c r="L2" s="149" t="str">
        <f>IFERROR(VLOOKUP(D2,DB!A:I,9,0),"")</f>
        <v>Latis</v>
      </c>
    </row>
    <row r="3" spans="1:12" ht="31.5" customHeight="1">
      <c r="A3" s="86"/>
      <c r="B3" s="61" t="str">
        <f>IFERROR(VLOOKUP(D3,DB!A:K,11,0),"")</f>
        <v/>
      </c>
      <c r="C3" s="61"/>
      <c r="D3" s="61"/>
      <c r="E3" s="61"/>
      <c r="F3" s="145"/>
      <c r="G3" s="146">
        <f ca="1">IFERROR(NOW()-F3,"-")</f>
        <v>45968.961438773149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45968.961438773149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45968.961438773149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45968.961438773149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45968.961438773149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45968.961438773149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45968.961438773149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45968.961438773149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45968.961438773149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45968.961438773149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45968.961438773149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45968.961438773149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45968.961438773149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45968.961438773149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45968.961438773149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45968.961438773149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45968.961438773149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45968.961438773149</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2025-11-07T20:05:16Z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