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02" documentId="13_ncr:1_{F6CB121F-512D-4AA6-A0C1-0FB36C537598}" xr6:coauthVersionLast="47" xr6:coauthVersionMax="47" xr10:uidLastSave="{6A5922EF-4084-4E83-8A48-C7DE0440B9E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B15" i="6"/>
  <c r="B16" i="6"/>
  <c r="B17" i="6"/>
  <c r="B18" i="6"/>
  <c r="B19" i="6"/>
  <c r="B20" i="6"/>
  <c r="B21" i="6"/>
  <c r="B22" i="6"/>
  <c r="B23" i="6"/>
  <c r="B24" i="6"/>
  <c r="B25" i="6"/>
  <c r="B26" i="6"/>
  <c r="B27" i="6"/>
  <c r="B28" i="6"/>
  <c r="B29" i="6"/>
  <c r="B30" i="6"/>
  <c r="B31" i="6"/>
  <c r="B32" i="6"/>
  <c r="G7" i="6"/>
  <c r="G8" i="6"/>
  <c r="G9" i="6"/>
  <c r="G10" i="6"/>
  <c r="G11" i="6"/>
  <c r="G12" i="6"/>
  <c r="G13" i="6"/>
  <c r="G14" i="6"/>
  <c r="G15" i="6"/>
  <c r="G16" i="6"/>
  <c r="G17" i="6"/>
  <c r="G18" i="6"/>
  <c r="G19" i="6"/>
  <c r="G20" i="6"/>
  <c r="G21" i="6"/>
  <c r="G22" i="6"/>
  <c r="G23" i="6"/>
  <c r="G24" i="6"/>
  <c r="G25" i="6"/>
  <c r="G26" i="6"/>
  <c r="G27" i="6"/>
  <c r="G28" i="6"/>
  <c r="G29" i="6"/>
  <c r="G30" i="6"/>
  <c r="G31" i="6"/>
  <c r="G32" i="6"/>
  <c r="I7" i="6"/>
  <c r="I8" i="6"/>
  <c r="I9" i="6"/>
  <c r="I10" i="6"/>
  <c r="I11" i="6"/>
  <c r="I12" i="6"/>
  <c r="I13" i="6"/>
  <c r="I14" i="6"/>
  <c r="I15" i="6"/>
  <c r="I16" i="6"/>
  <c r="I17" i="6"/>
  <c r="I18" i="6"/>
  <c r="I19" i="6"/>
  <c r="I20" i="6"/>
  <c r="I21" i="6"/>
  <c r="I22" i="6"/>
  <c r="I23" i="6"/>
  <c r="I24" i="6"/>
  <c r="I25" i="6"/>
  <c r="I26" i="6"/>
  <c r="I27" i="6"/>
  <c r="I28" i="6"/>
  <c r="I29" i="6"/>
  <c r="I30" i="6"/>
  <c r="I31" i="6"/>
  <c r="I32" i="6"/>
  <c r="J7" i="6"/>
  <c r="J8" i="6"/>
  <c r="J9" i="6"/>
  <c r="J10" i="6"/>
  <c r="J11" i="6"/>
  <c r="J12" i="6"/>
  <c r="J13" i="6"/>
  <c r="J14" i="6"/>
  <c r="J15" i="6"/>
  <c r="J16" i="6"/>
  <c r="J17" i="6"/>
  <c r="J18" i="6"/>
  <c r="J19" i="6"/>
  <c r="J20" i="6"/>
  <c r="J21" i="6"/>
  <c r="J22" i="6"/>
  <c r="J23" i="6"/>
  <c r="J24" i="6"/>
  <c r="J25" i="6"/>
  <c r="J26" i="6"/>
  <c r="J27" i="6"/>
  <c r="J28" i="6"/>
  <c r="J29" i="6"/>
  <c r="J30" i="6"/>
  <c r="J31" i="6"/>
  <c r="J32" i="6"/>
  <c r="L7" i="6"/>
  <c r="L8" i="6"/>
  <c r="L9" i="6"/>
  <c r="L10" i="6"/>
  <c r="L11" i="6"/>
  <c r="L12" i="6"/>
  <c r="L13" i="6"/>
  <c r="L14" i="6"/>
  <c r="L15" i="6"/>
  <c r="L16" i="6"/>
  <c r="L17" i="6"/>
  <c r="L18" i="6"/>
  <c r="L19" i="6"/>
  <c r="L20" i="6"/>
  <c r="L21" i="6"/>
  <c r="L22" i="6"/>
  <c r="L23" i="6"/>
  <c r="L24" i="6"/>
  <c r="L25" i="6"/>
  <c r="L26" i="6"/>
  <c r="L27" i="6"/>
  <c r="L28" i="6"/>
  <c r="L29" i="6"/>
  <c r="L30" i="6"/>
  <c r="L31" i="6"/>
  <c r="L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<sst xmlns="http://schemas.openxmlformats.org/spreadsheetml/2006/main" count="180291" uniqueCount="39118">
  <si>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</si>
  <si>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</si>
  <si>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</si>
  <si>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</si>
  <si>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</si>
  <si>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</si>
  <si>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</si>
  <si>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</si>
  <si>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</si>
  <si>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</si>
  <si>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</si>
  <si>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</si>
  <si>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</si>
  <si>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</si>
  <si>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</si>
  <si>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</si>
  <si>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</si>
  <si>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</si>
  <si>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</si>
  <si>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</si>
  <si>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</si>
  <si>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</si>
  <si>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</si>
  <si>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</si>
  <si>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</si>
  <si>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</si>
  <si>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</si>
  <si>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</si>
  <si>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</si>
  <si>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</si>
  <si>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</si>
  <si>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</si>
  <si>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</si>
  <si>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</si>
  <si>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</si>
  <si>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</si>
  <si>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</si>
  <si>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</si>
  <si>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</si>
  <si>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</si>
  <si>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</si>
  <si>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</si>
  <si>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</si>
  <si>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</si>
  <si>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</si>
  <si>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</si>
  <si>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</si>
  <si>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</si>
  <si>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</si>
  <si>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</si>
  <si>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</si>
  <si>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</si>
  <si>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</si>
  <si>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</si>
  <si>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</si>
  <si>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</si>
  <si>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</si>
  <si>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</si>
  <si>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</si>
  <si>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</si>
  <si>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</si>
  <si>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</si>
  <si>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</si>
  <si>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</si>
  <si>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</si>
  <si>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</si>
  <si>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</si>
  <si>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</si>
  <si>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</si>
  <si>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</si>
  <si>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</si>
  <si>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</si>
  <si>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</si>
  <si>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</si>
  <si>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</si>
  <si>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</si>
  <si>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</si>
  <si>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</si>
  <si>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</si>
  <si>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</si>
  <si>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</si>
  <si>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</si>
  <si>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</si>
  <si>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</si>
  <si>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</si>
  <si>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</si>
  <si>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</si>
  <si>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</si>
  <si>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</si>
  <si>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</si>
  <si>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</si>
  <si>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</si>
  <si>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</si>
  <si>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</si>
  <si>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</si>
  <si>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</si>
  <si>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</si>
  <si>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</si>
  <si>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</si>
  <si>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</si>
  <si>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</si>
  <si>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</si>
  <si>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</si>
  <si>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</si>
  <si>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</si>
  <si>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</si>
  <si>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</si>
  <si>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</si>
  <si>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</si>
  <si>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</si>
  <si>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</si>
  <si>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</si>
  <si>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</si>
  <si>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</si>
  <si>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</si>
  <si>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</si>
  <si>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</si>
  <si>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</si>
  <si>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</si>
  <si>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</si>
  <si>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</si>
  <si>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</si>
  <si>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</si>
  <si>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</si>
  <si>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</si>
  <si>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</si>
  <si>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</si>
  <si>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</si>
  <si>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</si>
  <si>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</si>
  <si>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</si>
  <si>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</si>
  <si>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</si>
  <si>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</si>
  <si>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</si>
  <si>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</si>
  <si>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</si>
  <si>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</si>
  <si>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</si>
  <si>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</si>
  <si>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</si>
  <si>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</si>
  <si>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</si>
  <si>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</si>
  <si>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</si>
  <si>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</si>
  <si>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</si>
  <si>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</si>
  <si>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</si>
  <si>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</si>
  <si>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</si>
  <si>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</si>
  <si>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</si>
  <si>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</si>
  <si>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</si>
  <si>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</si>
  <si>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</si>
  <si>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</si>
  <si>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</si>
  <si>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</si>
  <si>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</si>
  <si>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</si>
  <si>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</si>
  <si>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</si>
  <si>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</si>
  <si>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</si>
  <si>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</si>
  <si>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</si>
  <si>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</si>
  <si>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</si>
  <si>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</si>
  <si>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</si>
  <si>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</si>
  <si>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</si>
  <si>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</si>
  <si>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</si>
  <si>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</si>
  <si>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</si>
  <si>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</si>
  <si>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</si>
  <si>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</si>
  <si>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</si>
  <si>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</si>
  <si>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</si>
  <si>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</si>
  <si>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</si>
  <si>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</si>
  <si>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</si>
  <si>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</si>
  <si>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</si>
  <si>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</si>
  <si>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</si>
  <si>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</si>
  <si>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</si>
  <si>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</si>
  <si>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</si>
  <si>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</si>
  <si>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</si>
  <si>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</si>
  <si>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</si>
  <si>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</si>
  <si>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</si>
  <si>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</si>
  <si>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</si>
  <si>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</si>
  <si>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</si>
  <si>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</si>
  <si>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</si>
  <si>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</si>
  <si>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</si>
  <si>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</si>
  <si>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</si>
  <si>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</si>
  <si>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</si>
  <si>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</si>
  <si>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</si>
  <si>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</si>
  <si>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</si>
  <si>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</si>
  <si>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</si>
  <si>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</si>
  <si>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</si>
  <si>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</si>
  <si>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</si>
  <si>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</si>
  <si>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</si>
  <si>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</si>
  <si>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</si>
  <si>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</si>
  <si>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</si>
  <si>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</si>
  <si>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</si>
  <si>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</si>
  <si>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</si>
  <si>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</si>
  <si>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</si>
  <si>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</si>
  <si>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</si>
  <si>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</si>
  <si>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</si>
  <si>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</si>
  <si>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</si>
  <si>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</si>
  <si>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</si>
  <si>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</si>
  <si>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</si>
  <si>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</si>
  <si>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</si>
  <si>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</si>
  <si>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</si>
  <si>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</si>
  <si>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</si>
  <si>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</si>
  <si>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</si>
  <si>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</si>
  <si>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</si>
  <si>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</si>
  <si>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</si>
  <si>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</si>
  <si>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</si>
  <si>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</si>
  <si>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</si>
  <si>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</si>
  <si>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</si>
  <si>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</si>
  <si>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</si>
  <si>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</si>
  <si>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</si>
  <si>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</si>
  <si>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</si>
  <si>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</si>
  <si>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</si>
  <si>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</si>
  <si>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</si>
  <si>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</si>
  <si>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</si>
  <si>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</si>
  <si>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</si>
  <si>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</si>
  <si>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</si>
  <si>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</si>
  <si>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</si>
  <si>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</si>
  <si>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</si>
  <si>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</si>
  <si>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</si>
  <si>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</si>
  <si>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</si>
  <si>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</si>
  <si>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</si>
  <si>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</si>
  <si>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</si>
  <si>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</si>
  <si>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</si>
  <si>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</si>
  <si>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</si>
  <si>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</si>
  <si>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</si>
  <si>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</si>
  <si>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</si>
  <si>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</si>
  <si>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</si>
  <si>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</si>
  <si>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</si>
  <si>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</si>
  <si>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</si>
  <si>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</si>
  <si>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</si>
  <si>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</si>
  <si>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</si>
  <si>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</si>
  <si>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</si>
  <si>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</si>
  <si>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</si>
  <si>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</si>
  <si>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</si>
  <si>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</si>
  <si>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</si>
  <si>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</si>
  <si>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</si>
  <si>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</si>
  <si>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</si>
  <si>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</si>
  <si>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</si>
  <si>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</si>
  <si>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</si>
  <si>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</si>
  <si>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</si>
  <si>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</si>
  <si>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</si>
  <si>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</si>
  <si>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</si>
  <si>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</si>
  <si>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</si>
  <si>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</si>
  <si>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</si>
  <si>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</si>
  <si>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</si>
  <si>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</si>
  <si>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</si>
  <si>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</si>
  <si>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</si>
  <si>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</si>
  <si>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</si>
  <si>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</si>
  <si>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</si>
  <si>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</si>
  <si>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</si>
  <si>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</si>
  <si>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</si>
  <si>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</si>
  <si>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</si>
  <si>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</si>
  <si>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</si>
  <si>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</si>
  <si>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</si>
  <si>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</si>
  <si>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</si>
  <si>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</si>
  <si>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</si>
  <si>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</si>
  <si>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</si>
  <si>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</si>
  <si>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</si>
  <si>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</si>
  <si>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</si>
  <si>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</si>
  <si>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</si>
  <si>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</si>
  <si>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</si>
  <si>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</si>
  <si>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</si>
  <si>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</si>
  <si>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</si>
  <si>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</si>
  <si>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</si>
  <si>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</si>
  <si>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</si>
  <si>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</si>
  <si>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</si>
  <si>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</si>
  <si>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</si>
  <si>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</si>
  <si>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</si>
  <si>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</si>
  <si>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</si>
  <si>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</si>
  <si>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</si>
  <si>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</si>
  <si>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</si>
  <si>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</si>
  <si>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</si>
  <si>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</si>
  <si>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</si>
  <si>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</si>
  <si>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</si>
  <si>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</si>
  <si>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</si>
  <si>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</si>
  <si>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</si>
  <si>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</si>
  <si>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</si>
  <si>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</si>
  <si>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</si>
  <si>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</si>
  <si>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</si>
  <si>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</si>
  <si>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</si>
  <si>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</si>
  <si>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</si>
  <si>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</si>
  <si>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</si>
  <si>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</si>
  <si>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</si>
  <si>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</si>
  <si>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</si>
  <si>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</si>
  <si>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</si>
  <si>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</si>
  <si>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</si>
  <si>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</si>
  <si>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</si>
  <si>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</si>
  <si>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</si>
  <si>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</si>
  <si>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</si>
  <si>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</si>
  <si>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</si>
  <si>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</si>
  <si>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</si>
  <si>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</si>
  <si>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</si>
  <si>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</si>
  <si>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</si>
  <si>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</si>
  <si>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</si>
  <si>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</si>
  <si>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</si>
  <si>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</si>
  <si>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</si>
  <si>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</si>
  <si>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</si>
  <si>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</si>
  <si>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</si>
  <si>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</si>
  <si>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</si>
  <si>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</si>
  <si>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</si>
  <si>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</si>
  <si>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</si>
  <si>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</si>
  <si>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</si>
  <si>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</si>
  <si>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</si>
  <si>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</si>
  <si>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</si>
  <si>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</si>
  <si>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</si>
  <si>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</si>
  <si>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</si>
  <si>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</si>
  <si>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</si>
  <si>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</si>
  <si>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</si>
  <si>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</si>
  <si>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</si>
  <si>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</si>
  <si>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</si>
  <si>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</si>
  <si>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</si>
  <si>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</si>
  <si>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</si>
  <si>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</si>
  <si>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</si>
  <si>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</si>
  <si>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</si>
  <si>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</si>
  <si>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</si>
  <si>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</si>
  <si>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</si>
  <si>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</si>
  <si>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</si>
  <si>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</si>
  <si>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</si>
  <si>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</si>
  <si>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</si>
  <si>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</si>
  <si>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</si>
  <si>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</si>
  <si>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</si>
  <si>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</si>
  <si>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</si>
  <si>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</si>
  <si>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</si>
  <si>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</si>
  <si>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</si>
  <si>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</si>
  <si>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</si>
  <si>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</si>
  <si>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</si>
  <si>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</si>
  <si>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</si>
  <si>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</si>
  <si>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</si>
  <si>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</si>
  <si>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</si>
  <si>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</si>
  <si>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</si>
  <si>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</si>
  <si>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</si>
  <si>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</si>
  <si>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</si>
  <si>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</si>
  <si>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</si>
  <si>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</si>
  <si>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</si>
  <si>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</si>
  <si>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</si>
  <si>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</si>
  <si>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</si>
  <si>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</si>
  <si>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</si>
  <si>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</si>
  <si>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</si>
  <si>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</si>
  <si>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</si>
  <si>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</si>
  <si>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</si>
  <si>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</si>
  <si>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</si>
  <si>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</si>
  <si>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</si>
  <si>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</si>
  <si>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</si>
  <si>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</si>
  <si>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</si>
  <si>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</si>
  <si>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</si>
  <si>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</si>
  <si>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</si>
  <si>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</si>
  <si>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</si>
  <si>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</si>
  <si>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</si>
  <si>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</si>
  <si>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</si>
  <si>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</si>
  <si>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</si>
  <si>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</si>
  <si>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</si>
  <si>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</si>
  <si>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</si>
  <si>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</si>
  <si>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</si>
  <si>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</si>
  <si>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</si>
  <si>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</si>
  <si>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</si>
  <si>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</si>
  <si>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</si>
  <si>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</si>
  <si>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</si>
  <si>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</si>
  <si>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</si>
  <si>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</si>
  <si>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</si>
  <si>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</si>
  <si>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</si>
  <si>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</si>
  <si>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</si>
  <si>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</si>
  <si>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</si>
  <si>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</si>
  <si>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</si>
  <si>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</si>
  <si>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</si>
  <si>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</si>
  <si>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</si>
  <si>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</si>
  <si>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</si>
  <si>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</si>
  <si>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</si>
  <si>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</si>
  <si>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</si>
  <si>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</si>
  <si>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</si>
  <si>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</si>
  <si>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</si>
  <si>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</si>
  <si>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</si>
  <si>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</si>
  <si>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</si>
  <si>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</si>
  <si>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</si>
  <si>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</si>
  <si>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</si>
  <si>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</si>
  <si>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</si>
  <si>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</si>
  <si>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</si>
  <si>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</si>
  <si>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</si>
  <si>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</si>
  <si>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</si>
  <si>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</si>
  <si>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</si>
  <si>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</si>
  <si>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</si>
  <si>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</si>
  <si>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</si>
  <si>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</si>
  <si>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</si>
  <si>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</si>
  <si>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</si>
  <si>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</si>
  <si>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</si>
  <si>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</si>
  <si>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</si>
  <si>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</si>
  <si>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</si>
  <si>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</si>
  <si>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</si>
  <si>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</si>
  <si>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</si>
  <si>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</si>
  <si>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</si>
  <si>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</si>
  <si>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</si>
  <si>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</si>
  <si>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</si>
  <si>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</si>
  <si>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</si>
  <si>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</si>
  <si>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</si>
  <si>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</si>
  <si>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</si>
  <si>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</si>
  <si>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</si>
  <si>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</si>
  <si>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</si>
  <si>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</si>
  <si>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</si>
  <si>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</si>
  <si>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</si>
  <si>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</si>
  <si>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</si>
  <si>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</si>
  <si>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</si>
  <si>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</si>
  <si>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</si>
  <si>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</si>
  <si>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</si>
  <si>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</si>
  <si>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</si>
  <si>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</si>
  <si>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</si>
  <si>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</si>
  <si>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</si>
  <si>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</si>
  <si>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</si>
  <si>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</si>
  <si>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</si>
  <si>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</si>
  <si>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</si>
  <si>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</si>
  <si>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</si>
  <si>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</si>
  <si>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</si>
  <si>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</si>
  <si>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</si>
  <si>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</si>
  <si>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</si>
  <si>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</si>
  <si>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</si>
  <si>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</si>
  <si>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</si>
  <si>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</si>
  <si>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</si>
  <si>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</si>
  <si>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</si>
  <si>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</si>
  <si>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</si>
  <si>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</si>
  <si>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</si>
  <si>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</si>
  <si>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</si>
  <si>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</si>
  <si>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</si>
  <si>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</si>
  <si>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</si>
  <si>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</si>
  <si>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</si>
  <si>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</si>
  <si>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</si>
  <si>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</si>
  <si>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</si>
  <si>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</si>
  <si>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</si>
  <si>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</si>
  <si>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</si>
  <si>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</si>
  <si>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</si>
  <si>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</si>
  <si>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</si>
  <si>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</si>
  <si>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</si>
  <si>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</si>
  <si>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</si>
  <si>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</si>
  <si>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</si>
  <si>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</si>
  <si>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</si>
  <si>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</si>
  <si>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</si>
  <si>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</si>
  <si>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</si>
  <si>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</si>
  <si>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</si>
  <si>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</si>
  <si>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</si>
  <si>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</si>
  <si>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</si>
  <si>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</si>
  <si>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</si>
  <si>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</si>
  <si>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</si>
  <si>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</si>
  <si>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</si>
  <si>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</si>
  <si>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</si>
  <si>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</si>
  <si>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</si>
  <si>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</si>
  <si>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</si>
  <si>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</si>
  <si>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</si>
  <si>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</si>
  <si>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</si>
  <si>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</si>
  <si>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</si>
  <si>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</si>
  <si>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</si>
  <si>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</si>
  <si>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</si>
  <si>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</si>
  <si>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</si>
  <si>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</si>
  <si>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</si>
  <si>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</si>
  <si>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</si>
  <si>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</si>
  <si>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</si>
  <si>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</si>
  <si>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</si>
  <si>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</si>
  <si>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</si>
  <si>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</si>
  <si>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</si>
  <si>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</si>
  <si>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</si>
  <si>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</si>
  <si>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</si>
  <si>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</si>
  <si>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</si>
  <si>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</si>
  <si>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</si>
  <si>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</si>
  <si>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</si>
  <si>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</si>
  <si>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</si>
  <si>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</si>
  <si>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</si>
  <si>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</si>
  <si>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</si>
  <si>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</si>
  <si>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</si>
  <si>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</si>
  <si>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</si>
  <si>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</si>
  <si>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</si>
  <si>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</si>
  <si>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</si>
  <si>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</si>
  <si>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</si>
  <si>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</si>
  <si>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</si>
  <si>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</si>
  <si>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</si>
  <si>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</si>
  <si>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</si>
  <si>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</si>
  <si>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</si>
  <si>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</si>
  <si>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</si>
  <si>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</si>
  <si>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</si>
  <si>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</si>
  <si>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</si>
  <si>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</si>
  <si>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</si>
  <si>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</si>
  <si>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</si>
  <si>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</si>
  <si>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</si>
  <si>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</si>
  <si>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</si>
  <si>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</si>
  <si>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</si>
  <si>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</si>
  <si>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</si>
  <si>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</si>
  <si>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</si>
  <si>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</si>
  <si>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</si>
  <si>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</si>
  <si>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</si>
  <si>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</si>
  <si>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</si>
  <si>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</si>
  <si>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</si>
  <si>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</si>
  <si>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</si>
  <si>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</si>
  <si>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</si>
  <si>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</si>
  <si>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</si>
  <si>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</si>
  <si>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</si>
  <si>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</si>
  <si>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</si>
  <si>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</si>
  <si>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</si>
  <si>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</si>
  <si>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</si>
  <si>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</si>
  <si>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</si>
  <si>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</si>
  <si>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</si>
  <si>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</si>
  <si>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</si>
  <si>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</si>
  <si>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</si>
  <si>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</si>
  <si>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</si>
  <si>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</si>
  <si>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</si>
  <si>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</si>
  <si>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</si>
  <si>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</si>
  <si>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</si>
  <si>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</si>
  <si>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</si>
  <si>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</si>
  <si>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</si>
  <si>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</si>
  <si>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</si>
  <si>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</si>
  <si>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</si>
  <si>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</si>
  <si>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</si>
  <si>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</si>
  <si>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</si>
  <si>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</si>
  <si>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</si>
  <si>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</si>
  <si>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</si>
  <si>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</si>
  <si>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</si>
  <si>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</si>
  <si>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</si>
  <si>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</si>
  <si>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</si>
  <si>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</si>
  <si>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</si>
  <si>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</si>
  <si>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</si>
  <si>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</si>
  <si>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</si>
  <si>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</si>
  <si>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</si>
  <si>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</si>
  <si>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</si>
  <si>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</si>
  <si>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</si>
  <si>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</si>
  <si>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</si>
  <si>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</si>
  <si>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</si>
  <si>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</si>
  <si>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</si>
  <si>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</si>
  <si>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</si>
  <si>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</si>
  <si>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</si>
  <si>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</si>
  <si>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</si>
  <si>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</si>
  <si>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</si>
  <si>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</si>
  <si>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</si>
  <si>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</si>
  <si>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</si>
  <si>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</si>
  <si>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</si>
  <si>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</si>
  <si>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</si>
  <si>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</si>
  <si>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</si>
  <si>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</si>
  <si>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</si>
  <si>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</si>
  <si>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</si>
  <si>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</si>
  <si>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</si>
  <si>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</si>
  <si>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</si>
  <si>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</si>
  <si>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</si>
  <si>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</si>
  <si>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</si>
  <si>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</si>
  <si>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</si>
  <si>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</si>
  <si>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</si>
  <si>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</si>
  <si>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</si>
  <si>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</si>
  <si>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</si>
  <si>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</si>
  <si>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</si>
  <si>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</si>
  <si>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</si>
  <si>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</si>
  <si>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</si>
  <si>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</si>
  <si>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</si>
  <si>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</si>
  <si>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</si>
  <si>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</si>
  <si>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</si>
  <si>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</si>
  <si>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</si>
  <si>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</si>
  <si>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</si>
  <si>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</si>
  <si>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</si>
  <si>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</si>
  <si>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</si>
  <si>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</si>
  <si>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</si>
  <si>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</si>
  <si>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</si>
  <si>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</si>
  <si>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</si>
  <si>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</si>
  <si>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</si>
  <si>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</si>
  <si>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</si>
  <si>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</si>
  <si>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</si>
  <si>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</si>
  <si>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</si>
  <si>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</si>
  <si>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</si>
  <si>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</si>
  <si>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</si>
  <si>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</si>
  <si>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</si>
  <si>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</si>
  <si>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</si>
  <si>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</si>
  <si>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</si>
  <si>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</si>
  <si>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</si>
  <si>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</si>
  <si>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</si>
  <si>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</si>
  <si>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</si>
  <si>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</si>
  <si>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</si>
  <si>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</si>
  <si>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</si>
  <si>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</si>
  <si>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</si>
  <si>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</si>
  <si>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</si>
  <si>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</si>
  <si>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</si>
  <si>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</si>
  <si>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</si>
  <si>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</si>
  <si>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</si>
  <si>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</si>
  <si>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</si>
  <si>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</si>
  <si>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</si>
  <si>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</si>
  <si>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</si>
  <si>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</si>
  <si>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</si>
  <si>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</si>
  <si>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</si>
  <si>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</si>
  <si>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</si>
  <si>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</si>
  <si>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</si>
  <si>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</si>
  <si>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</si>
  <si>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</si>
  <si>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</si>
  <si>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</si>
  <si>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</si>
  <si>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</si>
  <si>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</si>
  <si>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</si>
  <si>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</si>
  <si>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</si>
  <si>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</si>
  <si>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</si>
  <si>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</si>
  <si>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</si>
  <si>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</si>
  <si>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</si>
  <si>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</si>
  <si>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</si>
  <si>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</si>
  <si>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</si>
  <si>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</si>
  <si>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</si>
  <si>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</si>
  <si>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</si>
  <si>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</si>
  <si>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</si>
  <si>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</si>
  <si>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</si>
  <si>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</si>
  <si>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</si>
  <si>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</si>
  <si>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</si>
  <si>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</si>
  <si>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</si>
  <si>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</si>
  <si>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</si>
  <si>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</si>
  <si>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</si>
  <si>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</si>
  <si>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</si>
  <si>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</si>
  <si>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</si>
  <si>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</si>
  <si>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</si>
  <si>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</si>
  <si>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</si>
  <si>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</si>
  <si>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</si>
  <si>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</si>
  <si>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</si>
  <si>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</si>
  <si>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</si>
  <si>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</si>
  <si>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</si>
  <si>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</si>
  <si>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</si>
  <si>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</si>
  <si>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</si>
  <si>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</si>
  <si>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</si>
  <si>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</si>
  <si>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</si>
  <si>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</si>
  <si>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</si>
  <si>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</si>
  <si>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</si>
  <si>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</si>
  <si>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</si>
  <si>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</si>
  <si>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</si>
  <si>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</si>
  <si>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</si>
  <si>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</si>
  <si>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</si>
  <si>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</si>
  <si>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</si>
  <si>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</si>
  <si>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</si>
  <si>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</si>
  <si>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</si>
  <si>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</si>
  <si>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</si>
  <si>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</si>
  <si>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</si>
  <si>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</si>
  <si>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</si>
  <si>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</si>
  <si>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</si>
  <si>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</si>
  <si>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</si>
  <si>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</si>
  <si>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</si>
  <si>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</si>
  <si>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</si>
  <si>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</si>
  <si>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</si>
  <si>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</si>
  <si>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</si>
  <si>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</si>
  <si>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</si>
  <si>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</si>
  <si>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</si>
  <si>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</si>
  <si>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</si>
  <si>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</si>
  <si>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</si>
  <si>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</si>
  <si>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</si>
  <si>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</si>
  <si>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</si>
  <si>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</si>
  <si>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</si>
  <si>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</si>
  <si>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</si>
  <si>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</si>
  <si>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</si>
  <si>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</si>
  <si>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</si>
  <si>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</si>
  <si>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</si>
  <si>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</si>
  <si>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</si>
  <si>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</si>
  <si>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</si>
  <si>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</si>
  <si>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</si>
  <si>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</si>
  <si>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</si>
  <si>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</si>
  <si>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</si>
  <si>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</si>
  <si>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</si>
  <si>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</si>
  <si>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</si>
  <si>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</si>
  <si>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</si>
  <si>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</si>
  <si>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</si>
  <si>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</si>
  <si>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</si>
  <si>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</si>
  <si>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</si>
  <si>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</si>
  <si>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</si>
  <si>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</si>
  <si>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</si>
  <si>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</si>
  <si>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</si>
  <si>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</si>
  <si>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</si>
  <si>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</si>
  <si>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</si>
  <si>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</si>
  <si>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</si>
  <si>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</si>
  <si>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</si>
  <si>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</si>
  <si>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</si>
  <si>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</si>
  <si>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</si>
  <si>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</si>
  <si>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</si>
  <si>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</si>
  <si>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</si>
  <si>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</si>
  <si>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</si>
  <si>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</si>
  <si>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</si>
  <si>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</si>
  <si>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</si>
  <si>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</si>
  <si>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</si>
  <si>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</si>
  <si>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</si>
  <si>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</si>
  <si>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</si>
  <si>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</si>
  <si>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</si>
  <si>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</si>
  <si>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</si>
  <si>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</si>
  <si>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</si>
  <si>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</si>
  <si>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</si>
  <si>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</si>
  <si>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</si>
  <si>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</si>
  <si>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</si>
  <si>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</si>
  <si>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</si>
  <si>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</si>
  <si>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</si>
  <si>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</si>
  <si>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</si>
  <si>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</si>
  <si>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</si>
  <si>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</si>
  <si>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</si>
  <si>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</si>
  <si>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</si>
  <si>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</si>
  <si>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</si>
  <si>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</si>
  <si>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</si>
  <si>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</si>
  <si>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</si>
  <si>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</si>
  <si>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</si>
  <si>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</si>
  <si>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</si>
  <si>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</si>
  <si>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</si>
  <si>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</si>
  <si>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</si>
  <si>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</si>
  <si>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</si>
  <si>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</si>
  <si>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</si>
  <si>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</si>
  <si>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</si>
  <si>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</si>
  <si>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</si>
  <si>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</si>
  <si>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</si>
  <si>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</si>
  <si>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</si>
  <si>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</si>
  <si>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</si>
  <si>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</si>
  <si>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</si>
  <si>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</si>
  <si>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</si>
  <si>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</si>
  <si>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</si>
  <si>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</si>
  <si>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</si>
  <si>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</si>
  <si>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</si>
  <si>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</si>
  <si>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</si>
  <si>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</si>
  <si>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</si>
  <si>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</si>
  <si>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</si>
  <si>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</si>
  <si>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</si>
  <si>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</si>
  <si>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</si>
  <si>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</si>
  <si>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</si>
  <si>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</si>
  <si>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</si>
  <si>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</si>
  <si>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</si>
  <si>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</si>
  <si>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</si>
  <si>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</si>
  <si>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</si>
  <si>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</si>
  <si>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</si>
  <si>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</si>
  <si>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</si>
  <si>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</si>
  <si>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</si>
  <si>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</si>
  <si>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</si>
  <si>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</si>
  <si>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</si>
  <si>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</si>
  <si>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</si>
  <si>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</si>
  <si>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</si>
  <si>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</si>
  <si>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</si>
  <si>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</si>
  <si>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</si>
  <si>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</si>
  <si>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</si>
  <si>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</si>
  <si>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</si>
  <si>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</si>
  <si>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</si>
  <si>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</si>
  <si>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</si>
  <si>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</si>
  <si>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</si>
  <si>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</si>
  <si>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</si>
  <si>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</si>
  <si>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</si>
  <si>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</si>
  <si>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</si>
  <si>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</si>
  <si>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</si>
  <si>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</si>
  <si>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</si>
  <si>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</si>
  <si>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</si>
  <si>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</si>
  <si>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</si>
  <si>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</si>
  <si>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</si>
  <si>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</si>
  <si>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</si>
  <si>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</si>
  <si>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</si>
  <si>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</si>
  <si>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</si>
  <si>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</si>
  <si>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</si>
  <si>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</si>
  <si>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</si>
  <si>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</si>
  <si>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</si>
  <si>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</si>
  <si>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</si>
  <si>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</si>
  <si>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</si>
  <si>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</si>
  <si>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</si>
  <si>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</si>
  <si>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</si>
  <si>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</si>
  <si>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</si>
  <si>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</si>
  <si>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</si>
  <si>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</si>
  <si>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</si>
  <si>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</si>
  <si>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</si>
  <si>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</si>
  <si>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</si>
  <si>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</si>
  <si>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</si>
  <si>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</si>
  <si>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</si>
  <si>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</si>
  <si>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</si>
  <si>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</si>
  <si>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</si>
  <si>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</si>
  <si>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</si>
  <si>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</si>
  <si>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</si>
  <si>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</si>
  <si>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</si>
  <si>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</si>
  <si>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</si>
  <si>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</si>
  <si>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</si>
  <si>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</si>
  <si>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</si>
  <si>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</si>
  <si>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</si>
  <si>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</si>
  <si>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</si>
  <si>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</si>
  <si>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</si>
  <si>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</si>
  <si>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</si>
  <si>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</si>
  <si>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</si>
  <si>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</si>
  <si>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</si>
  <si>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</si>
  <si>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</si>
  <si>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</si>
  <si>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</si>
  <si>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</si>
  <si>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</si>
  <si>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</si>
  <si>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</si>
  <si>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</si>
  <si>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</si>
  <si>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</si>
  <si>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</si>
  <si>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</si>
  <si>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</si>
  <si>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</si>
  <si>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</si>
  <si>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</si>
  <si>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</si>
  <si>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</si>
  <si>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</si>
  <si>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</si>
  <si>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</si>
  <si>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</si>
  <si>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</si>
  <si>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</si>
  <si>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</si>
  <si>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</si>
  <si>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</si>
  <si>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</si>
  <si>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</si>
  <si>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</si>
  <si>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</si>
  <si>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</si>
  <si>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</si>
  <si>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</si>
  <si>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</si>
  <si>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</si>
  <si>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</si>
  <si>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</si>
  <si>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</si>
  <si>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</si>
  <si>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</si>
  <si>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</si>
  <si>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</si>
  <si>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</si>
  <si>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</si>
  <si>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</si>
  <si>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</si>
  <si>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</si>
  <si>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</si>
  <si>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</si>
  <si>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</si>
  <si>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</si>
  <si>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</si>
  <si>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</si>
  <si>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</si>
  <si>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</si>
  <si>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</si>
  <si>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</si>
  <si>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</si>
  <si>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</si>
  <si>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</si>
  <si>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</si>
  <si>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</si>
  <si>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</si>
  <si>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</si>
  <si>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</si>
  <si>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</si>
  <si>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</si>
  <si>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</si>
  <si>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</si>
  <si>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</si>
  <si>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</si>
  <si>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</si>
  <si>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</si>
  <si>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</si>
  <si>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</si>
  <si>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</si>
  <si>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</si>
  <si>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</si>
  <si>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</si>
  <si>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</si>
  <si>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</si>
  <si>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</si>
  <si>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</si>
  <si>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</si>
  <si>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</si>
  <si>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</si>
  <si>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</si>
  <si>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</si>
  <si>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</si>
  <si>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</si>
  <si>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</si>
  <si>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</si>
  <si>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</si>
  <si>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</si>
  <si>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</si>
  <si>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</si>
  <si>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</si>
  <si>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</si>
  <si>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</si>
  <si>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</si>
  <si>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</si>
  <si>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</si>
  <si>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</si>
  <si>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</si>
  <si>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</si>
  <si>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</si>
  <si>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</si>
  <si>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</si>
  <si>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</si>
  <si>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</si>
  <si>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</si>
  <si>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</si>
  <si>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</si>
  <si>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</si>
  <si>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</si>
  <si>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</si>
  <si>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</si>
  <si>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</si>
  <si>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</si>
  <si>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</si>
  <si>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</si>
  <si>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</si>
  <si>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</si>
  <si>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</si>
  <si>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</si>
  <si>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</si>
  <si>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</si>
  <si>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</si>
  <si>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</si>
  <si>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</si>
  <si>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</si>
  <si>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</si>
  <si>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</si>
  <si>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</si>
  <si>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</si>
  <si>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</si>
  <si>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</si>
  <si>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</si>
  <si>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</si>
  <si>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</si>
  <si>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</si>
  <si>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</si>
  <si>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</si>
  <si>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</si>
  <si>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</si>
  <si>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</si>
  <si>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</si>
  <si>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</si>
  <si>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</si>
  <si>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</si>
  <si>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</si>
  <si>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</si>
  <si>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</si>
  <si>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</si>
  <si>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</si>
  <si>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</si>
  <si>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</si>
  <si>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</si>
  <si>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</si>
  <si>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</si>
  <si>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</si>
  <si>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</si>
  <si>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</si>
  <si>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</si>
  <si>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</si>
  <si>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</si>
  <si>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</si>
  <si>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</si>
  <si>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</si>
  <si>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</si>
  <si>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</si>
  <si>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</si>
  <si>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</si>
  <si>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</si>
  <si>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</si>
  <si>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</si>
  <si>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</si>
  <si>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</si>
  <si>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</si>
  <si>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</si>
  <si>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</si>
  <si>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</si>
  <si>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</si>
  <si>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</si>
  <si>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</si>
  <si>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</si>
  <si>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</si>
  <si>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</si>
  <si>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</si>
  <si>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</si>
  <si>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</si>
  <si>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</si>
  <si>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</si>
  <si>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</si>
  <si>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</si>
  <si>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</si>
  <si>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</si>
  <si>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</si>
  <si>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</si>
  <si>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</si>
  <si>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</si>
  <si>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</si>
  <si>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</si>
  <si>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</si>
  <si>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</si>
  <si>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</si>
  <si>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</si>
  <si>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</si>
  <si>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</si>
  <si>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</si>
  <si>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</si>
  <si>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</si>
  <si>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</si>
  <si>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</si>
  <si>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</si>
  <si>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</si>
  <si>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</si>
  <si>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</si>
  <si>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</si>
  <si>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</si>
  <si>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</si>
  <si>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</si>
  <si>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</si>
  <si>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</si>
  <si>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</si>
  <si>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</si>
  <si>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</si>
  <si>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</si>
  <si>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</si>
  <si>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</si>
  <si>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</si>
  <si>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</si>
  <si>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</si>
  <si>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</si>
  <si>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</si>
  <si>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</si>
  <si>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</si>
  <si>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</si>
  <si>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</si>
  <si>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</si>
  <si>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</si>
  <si>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</si>
  <si>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</si>
  <si>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</si>
  <si>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</si>
  <si>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</si>
  <si>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</si>
  <si>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</si>
  <si>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</si>
  <si>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</si>
  <si>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</si>
  <si>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</si>
  <si>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</si>
  <si>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</si>
  <si>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</si>
  <si>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</si>
  <si>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</si>
  <si>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</si>
  <si>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</si>
  <si>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</si>
  <si>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</si>
  <si>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</si>
  <si>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</si>
  <si>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</si>
  <si>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</si>
  <si>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</si>
  <si>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</si>
  <si>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</si>
  <si>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</si>
  <si>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</si>
  <si>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</si>
  <si>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</si>
  <si>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</si>
  <si>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</si>
  <si>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</si>
  <si>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</si>
  <si>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</si>
  <si>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</si>
  <si>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</si>
  <si>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</si>
  <si>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</si>
  <si>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</si>
  <si>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</si>
  <si>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</si>
  <si>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</si>
  <si>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</si>
  <si>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</si>
  <si>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</si>
  <si>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</si>
  <si>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</si>
  <si>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</si>
  <si>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</si>
  <si>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</si>
  <si>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</si>
  <si>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</si>
  <si>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</si>
  <si>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</si>
  <si>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</si>
  <si>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</si>
  <si>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</si>
  <si>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</si>
  <si>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</si>
  <si>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</si>
  <si>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</si>
  <si>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</si>
  <si>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</si>
  <si>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</si>
  <si>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</si>
  <si>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</si>
  <si>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</si>
  <si>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</si>
  <si>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</si>
  <si>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</si>
  <si>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</si>
  <si>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</si>
  <si>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</si>
  <si>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</si>
  <si>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</si>
  <si>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</si>
  <si>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</si>
  <si>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</si>
  <si>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</si>
  <si>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</si>
  <si>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</si>
  <si>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</si>
  <si>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</si>
  <si>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</si>
  <si>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</si>
  <si>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</si>
  <si>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</si>
  <si>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</si>
  <si>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</si>
  <si>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</si>
  <si>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</si>
  <si>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</si>
  <si>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</si>
  <si>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</si>
  <si>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</si>
  <si>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</si>
  <si>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</si>
  <si>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</si>
  <si>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</si>
  <si>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</si>
  <si>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</si>
  <si>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</si>
  <si>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</si>
  <si>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</si>
  <si>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</si>
  <si>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</si>
  <si>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</si>
  <si>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</si>
  <si>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</si>
  <si>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</si>
  <si>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</si>
  <si>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</si>
  <si>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</si>
  <si>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</si>
  <si>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</si>
  <si>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</si>
  <si>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</si>
  <si>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</si>
  <si>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</si>
  <si>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</si>
  <si>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</si>
  <si>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</si>
  <si>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</si>
  <si>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</si>
  <si>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</si>
  <si>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</si>
  <si>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</si>
  <si>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</si>
  <si>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</si>
  <si>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</si>
  <si>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</si>
  <si>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</si>
  <si>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</si>
  <si>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</si>
  <si>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</si>
  <si>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</si>
  <si>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</si>
  <si>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</si>
  <si>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</si>
  <si>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</si>
  <si>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</si>
  <si>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</si>
  <si>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</si>
  <si>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</si>
  <si>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</si>
  <si>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</si>
  <si>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</si>
  <si>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</si>
  <si>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</si>
  <si>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</si>
  <si>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</si>
  <si>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</si>
  <si>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</si>
  <si>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</si>
  <si>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</si>
  <si>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</si>
  <si>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</si>
  <si>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</si>
  <si>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</si>
  <si>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</si>
  <si>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</si>
  <si>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</si>
  <si>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</si>
  <si>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</si>
  <si>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</si>
  <si>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</si>
  <si>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</si>
  <si>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</si>
  <si>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</si>
  <si>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</si>
  <si>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</si>
  <si>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</si>
  <si>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</si>
  <si>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</si>
  <si>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</si>
  <si>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</si>
  <si>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</si>
  <si>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</si>
  <si>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</si>
  <si>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</si>
  <si>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</si>
  <si>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</si>
  <si>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</si>
  <si>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</si>
  <si>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</si>
  <si>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</si>
  <si>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</si>
  <si>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</si>
  <si>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</si>
  <si>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</si>
  <si>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</si>
  <si>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</si>
  <si>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</si>
  <si>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</si>
  <si>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</si>
  <si>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</si>
  <si>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</si>
  <si>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</si>
  <si>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</si>
  <si>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</si>
  <si>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</si>
  <si>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</si>
  <si>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</si>
  <si>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</si>
  <si>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</si>
  <si>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</si>
  <si>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</si>
  <si>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</si>
  <si>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</si>
  <si>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</si>
  <si>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</si>
  <si>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</si>
  <si>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</si>
  <si>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</si>
  <si>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</si>
  <si>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</si>
  <si>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</si>
  <si>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</si>
  <si>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</si>
  <si>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</si>
  <si>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</si>
  <si>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</si>
  <si>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</si>
  <si>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</si>
  <si>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</si>
  <si>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</si>
  <si>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</si>
  <si>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</si>
  <si>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</si>
  <si>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</si>
  <si>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</si>
  <si>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</si>
  <si>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</si>
  <si>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</si>
  <si>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</si>
  <si>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</si>
  <si>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</si>
  <si>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</si>
  <si>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</si>
  <si>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</si>
  <si>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</si>
  <si>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</si>
  <si>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</si>
  <si>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</si>
  <si>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</si>
  <si>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</si>
  <si>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</si>
  <si>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</si>
  <si>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</si>
  <si>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</si>
  <si>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</si>
  <si>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</si>
  <si>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</si>
  <si>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</si>
  <si>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</si>
  <si>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</si>
  <si>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</si>
  <si>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</si>
  <si>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</si>
  <si>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</si>
  <si>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</si>
  <si>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</si>
  <si>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</si>
  <si>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</si>
  <si>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</si>
  <si>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</si>
  <si>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</si>
  <si>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</si>
  <si>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</si>
  <si>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</si>
  <si>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</si>
  <si>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</si>
  <si>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</si>
  <si>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</si>
  <si>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</si>
  <si>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</si>
  <si>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</si>
  <si>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</si>
  <si>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</si>
  <si>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</si>
  <si>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</si>
  <si>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</si>
  <si>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</si>
  <si>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</si>
  <si>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</si>
  <si>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</si>
  <si>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</si>
  <si>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</si>
  <si>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</si>
  <si>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</si>
  <si>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</si>
  <si>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</si>
  <si>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</si>
  <si>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</si>
  <si>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</si>
  <si>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</si>
  <si>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</si>
  <si>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</si>
  <si>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</si>
  <si>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</si>
  <si>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</si>
  <si>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</si>
  <si>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</si>
  <si>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</si>
  <si>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</si>
  <si>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</si>
  <si>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</si>
  <si>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</si>
  <si>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</si>
  <si>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</si>
  <si>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</si>
  <si>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</si>
  <si>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</si>
  <si>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</si>
  <si>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</si>
  <si>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</si>
  <si>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</si>
  <si>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</si>
  <si>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</si>
  <si>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</si>
  <si>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</si>
  <si>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</si>
  <si>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</si>
  <si>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</si>
  <si>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</si>
  <si>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</si>
  <si>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</si>
  <si>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</si>
  <si>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</si>
  <si>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</si>
  <si>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</si>
  <si>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</si>
  <si>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</si>
  <si>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</si>
  <si>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</si>
  <si>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</si>
  <si>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</si>
  <si>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</si>
  <si>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</si>
  <si>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</si>
  <si>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</si>
  <si>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</si>
  <si>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</si>
  <si>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</si>
  <si>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</si>
  <si>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</si>
  <si>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</si>
  <si>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</si>
  <si>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</si>
  <si>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</si>
  <si>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</si>
  <si>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</si>
  <si>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</si>
  <si>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</si>
  <si>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</si>
  <si>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</si>
  <si>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</si>
  <si>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</si>
  <si>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</si>
  <si>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</si>
  <si>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</si>
  <si>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</si>
  <si>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</si>
  <si>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</si>
  <si>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</si>
  <si>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</si>
  <si>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</si>
  <si>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</si>
  <si>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</si>
  <si>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</si>
  <si>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</si>
  <si>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</si>
  <si>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</si>
  <si>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</si>
  <si>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</si>
  <si>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</si>
  <si>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</si>
  <si>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</si>
  <si>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</si>
  <si>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</si>
  <si>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</si>
  <si>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</si>
  <si>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</si>
  <si>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</si>
  <si>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</si>
  <si>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</si>
  <si>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</si>
  <si>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</si>
  <si>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</si>
  <si>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</si>
  <si>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</si>
  <si>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</si>
  <si>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</si>
  <si>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</si>
  <si>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</si>
  <si>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</si>
  <si>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</si>
  <si>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</si>
  <si>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</si>
  <si>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</si>
  <si>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</si>
  <si>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</si>
  <si>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</si>
  <si>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</si>
  <si>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</si>
  <si>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</si>
  <si>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</si>
  <si>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</si>
  <si>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</si>
  <si>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</si>
  <si>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</si>
  <si>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</si>
  <si>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</si>
  <si>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</si>
  <si>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</si>
  <si>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</si>
  <si>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</si>
  <si>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</si>
  <si>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</si>
  <si>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</si>
  <si>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</si>
  <si>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</si>
  <si>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</si>
  <si>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</si>
  <si>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</si>
  <si>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</si>
  <si>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</si>
  <si>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</si>
  <si>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</si>
  <si>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</si>
  <si>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</si>
  <si>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</si>
  <si>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</si>
  <si>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</si>
  <si>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</si>
  <si>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</si>
  <si>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</si>
  <si>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</si>
  <si>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</si>
  <si>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</si>
  <si>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</si>
  <si>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</si>
  <si>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</si>
  <si>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</si>
  <si>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</si>
  <si>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</si>
  <si>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</si>
  <si>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</si>
  <si>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</si>
  <si>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</si>
  <si>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</si>
  <si>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</si>
  <si>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</si>
  <si>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</si>
  <si>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</si>
  <si>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</si>
  <si>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</si>
  <si>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</si>
  <si>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</si>
  <si>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</si>
  <si>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</si>
  <si>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</si>
  <si>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</si>
  <si>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</si>
  <si>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</si>
  <si>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</si>
  <si>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</si>
  <si>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</si>
  <si>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</si>
  <si>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</si>
  <si>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</si>
  <si>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</si>
  <si>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</si>
  <si>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</si>
  <si>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</si>
  <si>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</si>
  <si>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</si>
  <si>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</si>
  <si>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</si>
  <si>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</si>
  <si>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</si>
  <si>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</si>
  <si>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</si>
  <si>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</si>
  <si>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</si>
  <si>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</si>
  <si>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</si>
  <si>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</si>
  <si>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</si>
  <si>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</si>
  <si>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</si>
  <si>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</si>
  <si>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</si>
  <si>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</si>
  <si>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</si>
  <si>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</si>
  <si>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</si>
  <si>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</si>
  <si>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</si>
  <si>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</si>
  <si>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</si>
  <si>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</si>
  <si>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</si>
  <si>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</si>
  <si>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</si>
  <si>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</si>
  <si>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</si>
  <si>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</si>
  <si>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</si>
  <si>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</si>
  <si>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</si>
  <si>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</si>
  <si>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</si>
  <si>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</si>
  <si>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</si>
  <si>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</si>
  <si>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</si>
  <si>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</si>
  <si>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</si>
  <si>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</si>
  <si>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</si>
  <si>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</si>
  <si>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</si>
  <si>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</si>
  <si>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</si>
  <si>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</si>
  <si>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</si>
  <si>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</si>
  <si>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</si>
  <si>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</si>
  <si>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</si>
  <si>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</si>
  <si>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</si>
  <si>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</si>
  <si>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</si>
  <si>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</si>
  <si>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</si>
  <si>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</si>
  <si>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</si>
  <si>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</si>
  <si>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</si>
  <si>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</si>
  <si>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</si>
  <si>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</si>
  <si>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</si>
  <si>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</si>
  <si>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</si>
  <si>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</si>
  <si>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</si>
  <si>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</si>
  <si>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</si>
  <si>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</si>
  <si>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</si>
  <si>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</si>
  <si>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</si>
  <si>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</si>
  <si>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</si>
  <si>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</si>
  <si>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</si>
  <si>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</si>
  <si>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</si>
  <si>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</si>
  <si>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</si>
  <si>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</si>
  <si>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</si>
  <si>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</si>
  <si>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</si>
  <si>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</si>
  <si>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</si>
  <si>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</si>
  <si>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</si>
  <si>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</si>
  <si>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</si>
  <si>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</si>
  <si>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</si>
  <si>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</si>
  <si>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</si>
  <si>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</si>
  <si>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</si>
  <si>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</si>
  <si>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</si>
  <si>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</si>
  <si>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</si>
  <si>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</si>
  <si>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</si>
  <si>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</si>
  <si>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</si>
  <si>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</si>
  <si>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</si>
  <si>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</si>
  <si>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</si>
  <si>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</si>
  <si>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</si>
  <si>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</si>
  <si>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</si>
  <si>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</si>
  <si>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</si>
  <si>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</si>
  <si>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</si>
  <si>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</si>
  <si>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</si>
  <si>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</si>
  <si>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</si>
  <si>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</si>
  <si>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</si>
  <si>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</si>
  <si>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</si>
  <si>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</si>
  <si>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</si>
  <si>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</si>
  <si>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</si>
  <si>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</si>
  <si>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</si>
  <si>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</si>
  <si>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</si>
  <si>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</si>
  <si>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</si>
  <si>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</si>
  <si>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</si>
  <si>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</si>
  <si>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</si>
  <si>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</si>
  <si>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</si>
  <si>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</si>
  <si>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</si>
  <si>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</si>
  <si>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</si>
  <si>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</si>
  <si>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</si>
  <si>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</si>
  <si>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</si>
  <si>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</si>
  <si>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</si>
  <si>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</si>
  <si>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</si>
  <si>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</si>
  <si>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</si>
  <si>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</si>
  <si>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</si>
  <si>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</si>
  <si>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</si>
  <si>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</si>
  <si>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</si>
  <si>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</si>
  <si>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</si>
  <si>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</si>
  <si>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</si>
  <si>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</si>
  <si>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</si>
  <si>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</si>
  <si>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</si>
  <si>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</si>
  <si>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</si>
  <si>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</si>
  <si>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</si>
  <si>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</si>
  <si>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</si>
  <si>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</si>
  <si>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</si>
  <si>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</si>
  <si>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</si>
  <si>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</si>
  <si>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</si>
  <si>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</si>
  <si>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</si>
  <si>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</si>
  <si>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</si>
  <si>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</si>
  <si>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</si>
  <si>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</si>
  <si>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</si>
  <si>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</si>
  <si>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</si>
  <si>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</si>
  <si>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</si>
  <si>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</si>
  <si>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</si>
  <si>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</si>
  <si>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</si>
  <si>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</si>
  <si>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</si>
  <si>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</si>
  <si>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</si>
  <si>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</si>
  <si>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</si>
  <si>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</si>
  <si>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</si>
  <si>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</si>
  <si>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</si>
  <si>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</si>
  <si>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</si>
  <si>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</si>
  <si>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</si>
  <si>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</si>
  <si>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</si>
  <si>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</si>
  <si>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</si>
  <si>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</si>
  <si>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</si>
  <si>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</si>
  <si>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</si>
  <si>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</si>
  <si>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</si>
  <si>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</si>
  <si>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</si>
  <si>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</si>
  <si>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</si>
  <si>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</si>
  <si>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</si>
  <si>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</si>
  <si>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</si>
  <si>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</si>
  <si>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</si>
  <si>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</si>
  <si>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</si>
  <si>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</si>
  <si>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</si>
  <si>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</si>
  <si>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</si>
  <si>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</si>
  <si>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</si>
  <si>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</si>
  <si>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</si>
  <si>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</si>
  <si>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</si>
  <si>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</si>
  <si>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</si>
  <si>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</si>
  <si>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</si>
  <si>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</si>
  <si>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</si>
  <si>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</si>
  <si>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</si>
  <si>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</si>
  <si>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</si>
  <si>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</si>
  <si>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</si>
  <si>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</si>
  <si>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</si>
  <si>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</si>
  <si>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</si>
  <si>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</si>
  <si>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</si>
  <si>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</si>
  <si>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</si>
  <si>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</si>
  <si>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</si>
  <si>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</si>
  <si>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</si>
  <si>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</si>
  <si>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</si>
  <si>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</si>
  <si>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</si>
  <si>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</si>
  <si>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</si>
  <si>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</si>
  <si>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</si>
  <si>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</si>
  <si>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</si>
  <si>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</si>
  <si>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</si>
  <si>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</si>
  <si>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</si>
  <si>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</si>
  <si>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</si>
  <si>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</si>
  <si>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</si>
  <si>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</si>
  <si>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</si>
  <si>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</si>
  <si>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</si>
  <si>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</si>
  <si>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</si>
  <si>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</si>
  <si>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</si>
  <si>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</si>
  <si>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</si>
  <si>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</si>
  <si>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</si>
  <si>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</si>
  <si>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</si>
  <si>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</si>
  <si>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</si>
  <si>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</si>
  <si>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</si>
  <si>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</si>
  <si>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</si>
  <si>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</si>
  <si>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</si>
  <si>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</si>
  <si>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</si>
  <si>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</si>
  <si>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</si>
  <si>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</si>
  <si>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</si>
  <si>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</si>
  <si>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</si>
  <si>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</si>
  <si>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</si>
  <si>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</si>
  <si>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</si>
  <si>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</si>
  <si>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</si>
  <si>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</si>
  <si>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</si>
  <si>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</si>
  <si>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</si>
  <si>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</si>
  <si>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</si>
  <si>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</si>
  <si>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</si>
  <si>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</si>
  <si>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</si>
  <si>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</si>
  <si>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</si>
  <si>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</si>
  <si>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</si>
  <si>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</si>
  <si>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</si>
  <si>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</si>
  <si>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</si>
  <si>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</si>
  <si>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</si>
  <si>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</si>
  <si>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</si>
  <si>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</si>
  <si>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</si>
  <si>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</si>
  <si>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</si>
  <si>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</si>
  <si>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</si>
  <si>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</si>
  <si>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</si>
  <si>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</si>
  <si>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</si>
  <si>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</si>
  <si>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</si>
  <si>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</si>
  <si>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</si>
  <si>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</si>
  <si>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</si>
  <si>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</si>
  <si>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</si>
  <si>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</si>
  <si>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</si>
  <si>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</si>
  <si>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</si>
  <si>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</si>
  <si>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</si>
  <si>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</si>
  <si>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</si>
  <si>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</si>
  <si>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</si>
  <si>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</si>
  <si>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</si>
  <si>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</si>
  <si>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</si>
  <si>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</si>
  <si>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</si>
  <si>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</si>
  <si>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</si>
  <si>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</si>
  <si>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</si>
  <si>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</si>
  <si>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</si>
  <si>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</si>
  <si>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</si>
  <si>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</si>
  <si>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</si>
  <si>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</si>
  <si>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</si>
  <si>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</si>
  <si>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</si>
  <si>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</si>
  <si>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</si>
  <si>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</si>
  <si>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</si>
  <si>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</si>
  <si>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</si>
  <si>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</si>
  <si>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</si>
  <si>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</si>
  <si>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</si>
  <si>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</si>
  <si>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</si>
  <si>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</si>
  <si>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</si>
  <si>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</si>
  <si>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</si>
  <si>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</si>
  <si>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</si>
  <si>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</si>
  <si>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</si>
  <si>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</si>
  <si>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</si>
  <si>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</si>
  <si>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</si>
  <si>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</si>
  <si>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</si>
  <si>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</si>
  <si>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</si>
  <si>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</si>
  <si>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</si>
  <si>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</si>
  <si>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</si>
  <si>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</si>
  <si>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</si>
  <si>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</si>
  <si>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</si>
  <si>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</si>
  <si>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</si>
  <si>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</si>
  <si>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</si>
  <si>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</si>
  <si>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</si>
  <si>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</si>
  <si>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</si>
  <si>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</si>
  <si>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</si>
  <si>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</si>
  <si>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</si>
  <si>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</si>
  <si>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</si>
  <si>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</si>
  <si>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</si>
  <si>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</si>
  <si>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</si>
  <si>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</si>
  <si>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</si>
  <si>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</si>
  <si>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</si>
  <si>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</si>
  <si>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</si>
  <si>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</si>
  <si>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</si>
  <si>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</si>
  <si>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</si>
  <si>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</si>
  <si>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</si>
  <si>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</si>
  <si>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</si>
  <si>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</si>
  <si>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</si>
  <si>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</si>
  <si>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</si>
  <si>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</si>
  <si>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</si>
  <si>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</si>
  <si>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</si>
  <si>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</si>
  <si>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</si>
  <si>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</si>
  <si>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</si>
  <si>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</si>
  <si>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</si>
  <si>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</si>
  <si>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</si>
  <si>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</si>
  <si>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</si>
  <si>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</si>
  <si>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</si>
  <si>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</si>
  <si>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</si>
  <si>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</si>
  <si>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</si>
  <si>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</si>
  <si>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</si>
  <si>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</si>
  <si>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</si>
  <si>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</si>
  <si>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</si>
  <si>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</si>
  <si>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</si>
  <si>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</si>
  <si>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</si>
  <si>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</si>
  <si>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</si>
  <si>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</si>
  <si>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</si>
  <si>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</si>
  <si>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</si>
  <si>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</si>
  <si>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</si>
  <si>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</si>
  <si>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</si>
  <si>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</si>
  <si>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</si>
  <si>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</si>
  <si>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</si>
  <si>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</si>
  <si>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</si>
  <si>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</si>
  <si>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</si>
  <si>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</si>
  <si>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</si>
  <si>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</si>
  <si>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</si>
  <si>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</si>
  <si>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</si>
  <si>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</si>
  <si>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</si>
  <si>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</si>
  <si>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</si>
  <si>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</si>
  <si>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</si>
  <si>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</si>
  <si>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</si>
  <si>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</si>
  <si>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</si>
  <si>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</si>
  <si>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</si>
  <si>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</si>
  <si>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</si>
  <si>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</si>
  <si>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</si>
  <si>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</si>
  <si>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</si>
  <si>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</si>
  <si>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</si>
  <si>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</si>
  <si>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</si>
  <si>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</si>
  <si>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</si>
  <si>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</si>
  <si>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</si>
  <si>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</si>
  <si>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</si>
  <si>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</si>
  <si>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</si>
  <si>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</si>
  <si>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</si>
  <si>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</si>
  <si>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</si>
  <si>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</si>
  <si>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</si>
  <si>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</si>
  <si>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</si>
  <si>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</si>
  <si>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</si>
  <si>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</si>
  <si>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</si>
  <si>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</si>
  <si>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</si>
  <si>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</si>
  <si>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</si>
  <si>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</si>
  <si>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</si>
  <si>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</si>
  <si>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</si>
  <si>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</si>
  <si>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</si>
  <si>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</si>
  <si>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</si>
  <si>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</si>
  <si>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</si>
  <si>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</si>
  <si>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</si>
  <si>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</si>
  <si>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</si>
  <si>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</si>
  <si>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</si>
  <si>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</si>
  <si>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</si>
  <si>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</si>
  <si>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</si>
  <si>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</si>
  <si>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</si>
  <si>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</si>
  <si>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</si>
  <si>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</si>
  <si>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</si>
  <si>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</si>
  <si>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</si>
  <si>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</si>
  <si>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</si>
  <si>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</si>
  <si>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</si>
  <si>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</si>
  <si>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</si>
  <si>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</si>
  <si>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</si>
  <si>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</si>
  <si>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</si>
  <si>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</si>
  <si>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</si>
  <si>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</si>
  <si>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</si>
  <si>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</si>
  <si>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</si>
  <si>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</si>
  <si>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</si>
  <si>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</si>
  <si>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</si>
  <si>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</si>
  <si>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</si>
  <si>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</si>
  <si>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</si>
  <si>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</si>
  <si>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</si>
  <si>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</si>
  <si>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</si>
  <si>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</si>
  <si>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</si>
  <si>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</si>
  <si>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</si>
  <si>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</si>
  <si>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</si>
  <si>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</si>
  <si>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</si>
  <si>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</si>
  <si>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</si>
  <si>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</si>
  <si>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</si>
  <si>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</si>
  <si>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</si>
  <si>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</si>
  <si>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</si>
  <si>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</si>
  <si>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</si>
  <si>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</si>
  <si>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</si>
  <si>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</si>
  <si>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</si>
  <si>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</si>
  <si>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</si>
  <si>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</si>
  <si>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</si>
  <si>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</si>
  <si>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</si>
  <si>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</si>
  <si>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</si>
  <si>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</si>
  <si>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</si>
  <si>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</si>
  <si>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</si>
  <si>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</si>
  <si>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</si>
  <si>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</si>
  <si>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</si>
  <si>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</si>
  <si>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</si>
  <si>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</si>
  <si>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</si>
  <si>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</si>
  <si>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</si>
  <si>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</si>
  <si>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</si>
  <si>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</si>
  <si>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</si>
  <si>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</si>
  <si>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</si>
  <si>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</si>
  <si>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</si>
  <si>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</si>
  <si>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</si>
  <si>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</si>
  <si>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</si>
  <si>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</si>
  <si>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</si>
  <si>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</si>
  <si>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</si>
  <si>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</si>
  <si>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</si>
  <si>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</si>
  <si>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</si>
  <si>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</si>
  <si>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</si>
  <si>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</si>
  <si>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</si>
  <si>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</si>
  <si>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</si>
  <si>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</si>
  <si>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</si>
  <si>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</si>
  <si>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</si>
  <si>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</si>
  <si>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</si>
  <si>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</si>
  <si>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</si>
  <si>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</si>
  <si>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</si>
  <si>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</si>
  <si>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</si>
  <si>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</si>
  <si>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</si>
  <si>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</si>
  <si>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</si>
  <si>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</si>
  <si>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</si>
  <si>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</si>
  <si>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</si>
  <si>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</si>
  <si>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</si>
  <si>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</si>
  <si>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</si>
  <si>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</si>
  <si>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</si>
  <si>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</si>
  <si>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</si>
  <si>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</si>
  <si>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</si>
  <si>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</si>
  <si>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</si>
  <si>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</si>
  <si>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</si>
  <si>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</si>
  <si>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</si>
  <si>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</si>
  <si>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</si>
  <si>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</si>
  <si>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</si>
  <si>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</si>
  <si>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</si>
  <si>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</si>
  <si>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</si>
  <si>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</si>
  <si>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</si>
  <si>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</si>
  <si>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</si>
  <si>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</si>
  <si>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</si>
  <si>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</si>
  <si>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</si>
  <si>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</si>
  <si>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</si>
  <si>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</si>
  <si>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</si>
  <si>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</si>
  <si>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</si>
  <si>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</si>
  <si>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</si>
  <si>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</si>
  <si>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</si>
  <si>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</si>
  <si>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</si>
  <si>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</si>
  <si>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</si>
  <si>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</si>
  <si>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</si>
  <si>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</si>
  <si>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</si>
  <si>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</si>
  <si>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</si>
  <si>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</si>
  <si>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</si>
  <si>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</si>
  <si>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</si>
  <si>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</si>
  <si>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</si>
  <si>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</si>
  <si>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</si>
  <si>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</si>
  <si>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</si>
  <si>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</si>
  <si>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</si>
  <si>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</si>
  <si>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</si>
  <si>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</si>
  <si>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</si>
  <si>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</si>
  <si>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</si>
  <si>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</si>
  <si>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</si>
  <si>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</si>
  <si>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</si>
  <si>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</si>
  <si>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</si>
  <si>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</si>
  <si>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</si>
  <si>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</si>
  <si>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</si>
  <si>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</si>
  <si>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</si>
  <si>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</si>
  <si>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</si>
  <si>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</si>
  <si>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</si>
  <si>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</si>
  <si>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</si>
  <si>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</si>
  <si>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</si>
  <si>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</si>
  <si>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</si>
  <si>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</si>
  <si>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</si>
  <si>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</si>
  <si>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</si>
  <si>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</si>
  <si>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</si>
  <si>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</si>
  <si>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</si>
  <si>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</si>
  <si>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</si>
  <si>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</si>
  <si>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</si>
  <si>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</si>
  <si>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</si>
  <si>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</si>
  <si>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</si>
  <si>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</si>
  <si>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</si>
  <si>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</si>
  <si>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</si>
  <si>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</si>
  <si>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</si>
  <si>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</si>
  <si>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</si>
  <si>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</si>
  <si>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</si>
  <si>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</si>
  <si>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</si>
  <si>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</si>
  <si>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</si>
  <si>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</si>
  <si>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</si>
  <si>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</si>
  <si>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</si>
  <si>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</si>
  <si>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</si>
  <si>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</si>
  <si>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</si>
  <si>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</si>
  <si>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</si>
  <si>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</si>
  <si>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</si>
  <si>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</si>
  <si>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</si>
  <si>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</si>
  <si>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</si>
  <si>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</si>
  <si>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</si>
  <si>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</si>
  <si>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</si>
  <si>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</si>
  <si>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</si>
  <si>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</si>
  <si>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</si>
  <si>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</si>
  <si>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</si>
  <si>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</si>
  <si>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</si>
  <si>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</si>
  <si>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</si>
  <si>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</si>
  <si>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</si>
  <si>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</si>
  <si>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</si>
  <si>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</si>
  <si>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</si>
  <si>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</si>
  <si>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</si>
  <si>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</si>
  <si>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</si>
  <si>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</si>
  <si>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</si>
  <si>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</si>
  <si>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</si>
  <si>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</si>
  <si>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</si>
  <si>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</si>
  <si>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</si>
  <si>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</si>
  <si>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</si>
  <si>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</si>
  <si>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</si>
  <si>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</si>
  <si>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</si>
  <si>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</si>
  <si>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</si>
  <si>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</si>
  <si>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</si>
  <si>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</si>
  <si>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</si>
  <si>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</si>
  <si>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</si>
  <si>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</si>
  <si>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</si>
  <si>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</si>
  <si>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</si>
  <si>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</si>
  <si>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</si>
  <si>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</si>
  <si>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</si>
  <si>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</si>
  <si>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</si>
  <si>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</si>
  <si>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</si>
  <si>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</si>
  <si>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</si>
  <si>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</si>
  <si>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</si>
  <si>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</si>
  <si>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</si>
  <si>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</si>
  <si>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</si>
  <si>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</si>
  <si>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</si>
  <si>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</si>
  <si>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</si>
  <si>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</si>
  <si>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</si>
  <si>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</si>
  <si>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</si>
  <si>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</si>
  <si>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</si>
  <si>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</si>
  <si>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</si>
  <si>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</si>
  <si>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</si>
  <si>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</si>
  <si>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</si>
  <si>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</si>
  <si>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</si>
  <si>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</si>
  <si>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</si>
  <si>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</si>
  <si>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</si>
  <si>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</si>
  <si>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</si>
  <si>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</si>
  <si>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</si>
  <si>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</si>
  <si>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</si>
  <si>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</si>
  <si>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</si>
  <si>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</si>
  <si>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</si>
  <si>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</si>
  <si>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</si>
  <si>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</si>
  <si>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</si>
  <si>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</si>
  <si>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</si>
  <si>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</si>
  <si>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</si>
  <si>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</si>
  <si>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</si>
  <si>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</si>
  <si>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</si>
  <si>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</si>
  <si>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</si>
  <si>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</si>
  <si>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</si>
  <si>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</si>
  <si>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</si>
  <si>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</si>
  <si>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</si>
  <si>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</si>
  <si>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</si>
  <si>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</si>
  <si>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</si>
  <si>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</si>
  <si>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</si>
  <si>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</si>
  <si>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</si>
  <si>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</si>
  <si>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</si>
  <si>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</si>
  <si>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</si>
  <si>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</si>
  <si>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</si>
  <si>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</si>
  <si>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</si>
  <si>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</si>
  <si>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</si>
  <si>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</si>
  <si>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</si>
  <si>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</si>
  <si>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</si>
  <si>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</si>
  <si>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</si>
  <si>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</si>
  <si>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</si>
  <si>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</si>
  <si>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</si>
  <si>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</si>
  <si>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</si>
  <si>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</si>
  <si>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</si>
  <si>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</si>
  <si>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</si>
  <si>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</si>
  <si>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</si>
  <si>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</si>
  <si>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</si>
  <si>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</si>
  <si>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</si>
  <si>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</si>
  <si>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</si>
  <si>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</si>
  <si>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</si>
  <si>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</si>
  <si>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</si>
  <si>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</si>
  <si>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</si>
  <si>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</si>
  <si>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</si>
  <si>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</si>
  <si>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</si>
  <si>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</si>
  <si>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</si>
  <si>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</si>
  <si>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</si>
  <si>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</si>
  <si>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</si>
  <si>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</si>
  <si>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</si>
  <si>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</si>
  <si>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</si>
  <si>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</si>
  <si>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</si>
  <si>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</si>
  <si>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</si>
  <si>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</si>
  <si>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</si>
  <si>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</si>
  <si>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</si>
  <si>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</si>
  <si>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</si>
  <si>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</si>
  <si>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</si>
  <si>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</si>
  <si>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</si>
  <si>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</si>
  <si>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</si>
  <si>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</si>
  <si>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</si>
  <si>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</si>
  <si>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</si>
  <si>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</si>
  <si>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</si>
  <si>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</si>
  <si>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</si>
  <si>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</si>
  <si>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</si>
  <si>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</si>
  <si>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</si>
  <si>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</si>
  <si>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</si>
  <si>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</si>
  <si>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</si>
  <si>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</si>
  <si>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</si>
  <si>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</si>
  <si>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</si>
  <si>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</si>
  <si>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</si>
  <si>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</si>
  <si>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</si>
  <si>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</si>
  <si>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</si>
  <si>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</si>
  <si>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</si>
  <si>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</si>
  <si>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</si>
  <si>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</si>
  <si>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</si>
  <si>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</si>
  <si>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</si>
  <si>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</si>
  <si>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</si>
  <si>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</si>
  <si>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</si>
  <si>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</si>
  <si>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</si>
  <si>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</si>
  <si>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</si>
  <si>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</si>
  <si>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</si>
  <si>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</si>
  <si>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</si>
  <si>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</si>
  <si>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</si>
  <si>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</si>
  <si>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</si>
  <si>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</si>
  <si>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</si>
  <si>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</si>
  <si>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</si>
  <si>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</si>
  <si>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</si>
  <si>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</si>
  <si>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</si>
  <si>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</si>
  <si>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</si>
  <si>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</si>
  <si>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</si>
  <si>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</si>
  <si>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</si>
  <si>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</si>
  <si>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</si>
  <si>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</si>
  <si>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</si>
  <si>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</si>
  <si>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</si>
  <si>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</si>
  <si>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</si>
  <si>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</si>
  <si>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</si>
  <si>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</si>
  <si>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</si>
  <si>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</si>
  <si>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</si>
  <si>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</si>
  <si>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</si>
  <si>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</si>
  <si>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</si>
  <si>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</si>
  <si>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</si>
  <si>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</si>
  <si>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</si>
  <si>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</si>
  <si>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</si>
  <si>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</si>
  <si>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</si>
  <si>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</si>
  <si>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</si>
  <si>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</si>
  <si>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</si>
  <si>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</si>
  <si>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</si>
  <si>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</si>
  <si>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</si>
  <si>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</si>
  <si>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</si>
  <si>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</si>
  <si>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</si>
  <si>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</si>
  <si>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</si>
  <si>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</si>
  <si>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</si>
  <si>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</si>
  <si>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</si>
  <si>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</si>
  <si>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</si>
  <si>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</si>
  <si>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</si>
  <si>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</si>
  <si>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</si>
  <si>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</si>
  <si>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</si>
  <si>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</si>
  <si>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</si>
  <si>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</si>
  <si>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</si>
  <si>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</si>
  <si>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</si>
  <si>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</si>
  <si>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</si>
  <si>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</si>
  <si>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</si>
  <si>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</si>
  <si>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</si>
  <si>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</si>
  <si>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</si>
  <si>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</si>
  <si>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</si>
  <si>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</si>
  <si>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</si>
  <si>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</si>
  <si>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</si>
  <si>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</si>
  <si>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</si>
  <si>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</si>
  <si>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</si>
  <si>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</si>
  <si>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</si>
  <si>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</si>
  <si>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</si>
  <si>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</si>
  <si>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</si>
  <si>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</si>
  <si>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</si>
  <si>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</si>
  <si>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</si>
  <si>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</si>
  <si>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</si>
  <si>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</si>
  <si>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</si>
  <si>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</si>
  <si>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</si>
  <si>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</si>
  <si>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</si>
  <si>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</si>
  <si>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</si>
  <si>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</si>
  <si>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</si>
  <si>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</si>
  <si>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</si>
  <si>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</si>
  <si>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</si>
  <si>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</si>
  <si>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</si>
  <si>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</si>
  <si>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</si>
  <si>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</si>
  <si>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</si>
  <si>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</si>
  <si>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</si>
  <si>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</si>
  <si>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</si>
  <si>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</si>
  <si>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</si>
  <si>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</si>
  <si>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</si>
  <si>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</si>
  <si>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</si>
  <si>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</si>
  <si>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</si>
  <si>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</si>
  <si>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</si>
  <si>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</si>
  <si>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</si>
  <si>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</si>
  <si>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</si>
  <si>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</si>
  <si>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</si>
  <si>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</si>
  <si>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</si>
  <si>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</si>
  <si>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</si>
  <si>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</si>
  <si>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</si>
  <si>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</si>
  <si>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</si>
  <si>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</si>
  <si>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</si>
  <si>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</si>
  <si>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</si>
  <si>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</si>
  <si>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</si>
  <si>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</si>
  <si>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</si>
  <si>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</si>
  <si>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</si>
  <si>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</si>
  <si>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</si>
  <si>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</si>
  <si>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</si>
  <si>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</si>
  <si>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</si>
  <si>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</si>
  <si>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</si>
  <si>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</si>
  <si>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</si>
  <si>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</si>
  <si>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</si>
  <si>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</si>
  <si>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</si>
  <si>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</si>
  <si>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</si>
  <si>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</si>
  <si>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</si>
  <si>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</si>
  <si>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</si>
  <si>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</si>
  <si>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</si>
  <si>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</si>
  <si>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</si>
  <si>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</si>
  <si>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</si>
  <si>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</si>
  <si>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</si>
  <si>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</si>
  <si>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</si>
  <si>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</si>
  <si>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</si>
  <si>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</si>
  <si>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</si>
  <si>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</si>
  <si>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</si>
  <si>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</si>
  <si>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</si>
  <si>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</si>
  <si>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</si>
  <si>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</si>
  <si>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</si>
  <si>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</si>
  <si>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</si>
  <si>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</si>
  <si>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</si>
  <si>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</si>
  <si>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</si>
  <si>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</si>
  <si>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</si>
  <si>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</si>
  <si>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</si>
  <si>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</si>
  <si>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</si>
  <si>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</si>
  <si>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</si>
  <si>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</si>
  <si>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</si>
  <si>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</si>
  <si>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</si>
  <si>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</si>
  <si>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</si>
  <si>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</si>
  <si>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</si>
  <si>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</si>
  <si>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</si>
  <si>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</si>
  <si>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</si>
  <si>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</si>
  <si>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</si>
  <si>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</si>
  <si>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</si>
  <si>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</si>
  <si>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</si>
  <si>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</si>
  <si>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</si>
  <si>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</si>
  <si>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</si>
  <si>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</si>
  <si>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</si>
  <si>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</si>
  <si>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</si>
  <si>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</si>
  <si>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</si>
  <si>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</si>
  <si>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</si>
  <si>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</si>
  <si>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</si>
  <si>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</si>
  <si>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</si>
  <si>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</si>
  <si>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</si>
  <si>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</si>
  <si>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</si>
  <si>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</si>
  <si>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</si>
  <si>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</si>
  <si>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</si>
  <si>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</si>
  <si>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</si>
  <si>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</si>
  <si>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</si>
  <si>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</si>
  <si>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</si>
  <si>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</si>
  <si>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</si>
  <si>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</si>
  <si>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</si>
  <si>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</si>
  <si>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</si>
  <si>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</si>
  <si>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</si>
  <si>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</si>
  <si>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</si>
  <si>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</si>
  <si>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</si>
  <si>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</si>
  <si>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</si>
  <si>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</si>
  <si>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</si>
  <si>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</si>
  <si>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</si>
  <si>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</si>
  <si>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</si>
  <si>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</si>
  <si>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</si>
  <si>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</si>
  <si>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</si>
  <si>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</si>
  <si>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</si>
  <si>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</si>
  <si>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</si>
  <si>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</si>
  <si>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</si>
  <si>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</si>
  <si>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</si>
  <si>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</si>
  <si>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</si>
  <si>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</si>
  <si>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</si>
  <si>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</si>
  <si>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</si>
  <si>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</si>
  <si>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</si>
  <si>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</si>
  <si>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</si>
  <si>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</si>
  <si>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</si>
  <si>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</si>
  <si>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</si>
  <si>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</si>
  <si>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</si>
  <si>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</si>
  <si>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</si>
  <si>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</si>
  <si>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</si>
  <si>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</si>
  <si>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</si>
  <si>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</si>
  <si>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</si>
  <si>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</si>
  <si>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</si>
  <si>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</si>
  <si>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</si>
  <si>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</si>
  <si>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</si>
  <si>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</si>
  <si>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</si>
  <si>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</si>
  <si>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</si>
  <si>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</si>
  <si>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</si>
  <si>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</si>
  <si>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</si>
  <si>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</si>
  <si>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</si>
  <si>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</si>
  <si>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</si>
  <si>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</si>
  <si>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</si>
  <si>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</si>
  <si>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</si>
  <si>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</si>
  <si>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</si>
  <si>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</si>
  <si>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</si>
  <si>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</si>
  <si>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</si>
  <si>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</si>
  <si>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</si>
  <si>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</si>
  <si>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</si>
  <si>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</si>
  <si>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</si>
  <si>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</si>
  <si>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</si>
  <si>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</si>
  <si>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</si>
  <si>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</si>
  <si>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</si>
  <si>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</si>
  <si>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</si>
  <si>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</si>
  <si>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</si>
  <si>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</si>
  <si>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</si>
  <si>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</si>
  <si>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</si>
  <si>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</si>
  <si>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</si>
  <si>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</si>
  <si>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</si>
  <si>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</si>
  <si>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</si>
  <si>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</si>
  <si>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</si>
  <si>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</si>
  <si>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</si>
  <si>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</si>
  <si>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</si>
  <si>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</si>
  <si>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</si>
  <si>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</si>
  <si>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</si>
  <si>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</si>
  <si>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</si>
  <si>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</si>
  <si>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</si>
  <si>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</si>
  <si>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</si>
  <si>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</si>
  <si>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</si>
  <si>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</si>
  <si>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</si>
  <si>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</si>
  <si>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</si>
  <si>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</si>
  <si>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</si>
  <si>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</si>
  <si>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</si>
  <si>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</si>
  <si>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</si>
  <si>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</si>
  <si>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</si>
  <si>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</si>
  <si>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</si>
  <si>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</si>
  <si>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</si>
  <si>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</si>
  <si>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</si>
  <si>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</si>
  <si>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</si>
  <si>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</si>
  <si>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</si>
  <si>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</si>
  <si>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</si>
  <si>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</si>
  <si>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</si>
  <si>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</si>
  <si>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</si>
  <si>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</si>
  <si>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</si>
  <si>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</si>
  <si>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</si>
  <si>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</si>
  <si>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</si>
  <si>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</si>
  <si>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</si>
  <si>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</si>
  <si>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</si>
  <si>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</si>
  <si>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</si>
  <si>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</si>
  <si>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</si>
  <si>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</si>
  <si>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</si>
  <si>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</si>
  <si>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</si>
  <si>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</si>
  <si>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</si>
  <si>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</si>
  <si>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</si>
  <si>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</si>
  <si>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</si>
  <si>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</si>
  <si>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</si>
  <si>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</si>
  <si>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</si>
  <si>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</si>
  <si>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</si>
  <si>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</si>
  <si>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</si>
  <si>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</si>
  <si>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</si>
  <si>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</si>
  <si>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</si>
  <si>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</si>
  <si>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</si>
  <si>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</si>
  <si>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</si>
  <si>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</si>
  <si>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</si>
  <si>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</si>
  <si>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</si>
  <si>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</si>
  <si>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</si>
  <si>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</si>
  <si>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</si>
  <si>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</si>
  <si>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</si>
  <si>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</si>
  <si>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</si>
  <si>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</si>
  <si>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</si>
  <si>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</si>
  <si>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</si>
  <si>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</si>
  <si>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</si>
  <si>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</si>
  <si>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</si>
  <si>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</si>
  <si>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</si>
  <si>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</si>
  <si>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</si>
  <si>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</si>
  <si>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</si>
  <si>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</si>
  <si>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</si>
  <si>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</si>
  <si>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</si>
  <si>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</si>
  <si>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</si>
  <si>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</si>
  <si>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</si>
  <si>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</si>
  <si>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</si>
  <si>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</si>
  <si>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</si>
  <si>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</si>
  <si>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</si>
  <si>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</si>
  <si>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</si>
  <si>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</si>
  <si>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</si>
  <si>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</si>
  <si>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</si>
  <si>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</si>
  <si>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</si>
  <si>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</si>
  <si>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</si>
  <si>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</si>
  <si>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</si>
  <si>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</si>
  <si>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</si>
  <si>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</si>
  <si>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</si>
  <si>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</si>
  <si>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</si>
  <si>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</si>
  <si>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</si>
  <si>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</si>
  <si>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</si>
  <si>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</si>
  <si>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</si>
  <si>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</si>
  <si>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</si>
  <si>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</si>
  <si>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</si>
  <si>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</si>
  <si>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</si>
  <si>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</si>
  <si>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</si>
  <si>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</si>
  <si>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</si>
  <si>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</si>
  <si>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</si>
  <si>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</si>
  <si>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</si>
  <si>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</si>
  <si>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</si>
  <si>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</si>
  <si>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</si>
  <si>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</si>
  <si>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</si>
  <si>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</si>
  <si>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</si>
  <si>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</si>
  <si>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</si>
  <si>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</si>
  <si>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</si>
  <si>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</si>
  <si>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</si>
  <si>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</si>
  <si>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</si>
  <si>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</si>
  <si>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</si>
  <si>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</si>
  <si>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</si>
  <si>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</si>
  <si>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</si>
  <si>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</si>
  <si>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</si>
  <si>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</si>
  <si>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</si>
  <si>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</si>
  <si>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</si>
  <si>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</si>
  <si>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</si>
  <si>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</si>
  <si>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</si>
  <si>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</si>
  <si>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</si>
  <si>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</si>
  <si>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</si>
  <si>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</si>
  <si>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</si>
  <si>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</si>
  <si>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</si>
  <si>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</si>
  <si>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</si>
  <si>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</si>
  <si>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</si>
  <si>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</si>
  <si>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</si>
  <si>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</si>
  <si>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</si>
  <si>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</si>
  <si>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</si>
  <si>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</si>
  <si>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</si>
  <si>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</si>
  <si>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</si>
  <si>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</si>
  <si>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</si>
  <si>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</si>
  <si>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</si>
  <si>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</si>
  <si>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</si>
  <si>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</si>
  <si>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</si>
  <si>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</si>
  <si>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</si>
  <si>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</si>
  <si>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</si>
  <si>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</si>
  <si>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</si>
  <si>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</si>
  <si>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</si>
  <si>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</si>
  <si>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</si>
  <si>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</si>
  <si>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</si>
  <si>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</si>
  <si>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</si>
  <si>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</si>
  <si>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</si>
  <si>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</si>
  <si>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</si>
  <si>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</si>
  <si>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</si>
  <si>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</si>
  <si>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</si>
  <si>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</si>
  <si>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</si>
  <si>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</si>
  <si>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</si>
  <si>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</si>
  <si>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</si>
  <si>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</si>
  <si>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</si>
  <si>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</si>
  <si>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</si>
  <si>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</si>
  <si>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</si>
  <si>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</si>
  <si>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</si>
  <si>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</si>
  <si>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</si>
  <si>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</si>
  <si>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</si>
  <si>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</si>
  <si>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</si>
  <si>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</si>
  <si>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</si>
  <si>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</si>
  <si>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</si>
  <si>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</si>
  <si>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</si>
  <si>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</si>
  <si>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</si>
  <si>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</si>
  <si>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</si>
  <si>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</si>
  <si>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</si>
  <si>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</si>
  <si>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</si>
  <si>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</si>
  <si>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</si>
  <si>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</si>
  <si>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</si>
  <si>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</si>
  <si>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</si>
  <si>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</si>
  <si>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</si>
  <si>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</si>
  <si>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</si>
  <si>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</si>
  <si>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</si>
  <si>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</si>
  <si>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</si>
  <si>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</si>
  <si>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</si>
  <si>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</si>
  <si>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</si>
  <si>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</si>
  <si>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</si>
  <si>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</si>
  <si>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</si>
  <si>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</si>
  <si>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</si>
  <si>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</si>
  <si>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</si>
  <si>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</si>
  <si>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</si>
  <si>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</si>
  <si>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</si>
  <si>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</si>
  <si>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</si>
  <si>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</si>
  <si>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</si>
  <si>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</si>
  <si>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</si>
  <si>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</si>
  <si>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</si>
  <si>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</si>
  <si>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</si>
  <si>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</si>
  <si>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</si>
  <si>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</si>
  <si>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</si>
  <si>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</si>
  <si>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</si>
  <si>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</si>
  <si>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</si>
  <si>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</si>
  <si>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</si>
  <si>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</si>
  <si>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</si>
  <si>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</si>
  <si>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</si>
  <si>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</si>
  <si>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</si>
  <si>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</si>
  <si>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</si>
  <si>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</si>
  <si>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</si>
  <si>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</si>
  <si>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</si>
  <si>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</si>
  <si>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</si>
  <si>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</si>
  <si>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</si>
  <si>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</si>
  <si>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</si>
  <si>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</si>
  <si>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</si>
  <si>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</si>
  <si>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</si>
  <si>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</si>
  <si>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</si>
  <si>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</si>
  <si>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</si>
  <si>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</si>
  <si>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</si>
  <si>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</si>
  <si>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</si>
  <si>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</si>
  <si>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</si>
  <si>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</si>
  <si>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</si>
  <si>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</si>
  <si>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</si>
  <si>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</si>
  <si>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</si>
  <si>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</si>
  <si>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</si>
  <si>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</si>
  <si>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</si>
  <si>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</si>
  <si>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</si>
  <si>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</si>
  <si>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</si>
  <si>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</si>
  <si>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</si>
  <si>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</si>
  <si>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</si>
  <si>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</si>
  <si>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</si>
  <si>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</si>
  <si>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</si>
  <si>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</si>
  <si>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</si>
  <si>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</si>
  <si>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</si>
  <si>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</si>
  <si>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</si>
  <si>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</si>
  <si>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</si>
  <si>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</si>
  <si>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</si>
  <si>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</si>
  <si>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</si>
  <si>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</si>
  <si>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</si>
  <si>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</si>
  <si>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</si>
  <si>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</si>
  <si>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</si>
  <si>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</si>
  <si>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</si>
  <si>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</si>
  <si>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</si>
  <si>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</si>
  <si>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</si>
  <si>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</si>
  <si>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</si>
  <si>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</si>
  <si>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</si>
  <si>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</si>
  <si>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</si>
  <si>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</si>
  <si>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</si>
  <si>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</si>
  <si>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</si>
  <si>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</si>
  <si>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</si>
  <si>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</si>
  <si>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</si>
  <si>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</si>
  <si>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</si>
  <si>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</si>
  <si>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</si>
  <si>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</si>
  <si>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</si>
  <si>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</si>
  <si>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</si>
  <si>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</si>
  <si>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</si>
  <si>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</si>
  <si>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</si>
  <si>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</si>
  <si>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</si>
  <si>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</si>
  <si>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</si>
  <si>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</si>
  <si>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</si>
  <si>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</si>
  <si>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</si>
  <si>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</si>
  <si>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</si>
  <si>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</si>
  <si>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</si>
  <si>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</si>
  <si>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</si>
  <si>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</si>
  <si>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</si>
  <si>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</si>
  <si>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</si>
  <si>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</si>
  <si>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</si>
  <si>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</si>
  <si>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</si>
  <si>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</si>
  <si>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</si>
  <si>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</si>
  <si>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</si>
  <si>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</si>
  <si>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</si>
  <si>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</si>
  <si>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</si>
  <si>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</si>
  <si>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</si>
  <si>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</si>
  <si>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</si>
  <si>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</si>
  <si>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</si>
  <si>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</si>
  <si>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</si>
  <si>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</si>
  <si>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</si>
  <si>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</si>
  <si>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</si>
  <si>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</si>
  <si>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</si>
  <si>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</si>
  <si>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</si>
  <si>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</si>
  <si>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</si>
  <si>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</si>
  <si>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</si>
  <si>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</si>
  <si>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</si>
  <si>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</si>
  <si>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</si>
  <si>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</si>
  <si>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</si>
  <si>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</si>
  <si>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</si>
  <si>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</si>
  <si>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</si>
  <si>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</si>
  <si>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</si>
  <si>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</si>
  <si>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</si>
  <si>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</si>
  <si>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</si>
  <si>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</si>
  <si>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</si>
  <si>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</si>
  <si>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</si>
  <si>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</si>
  <si>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</si>
  <si>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</si>
  <si>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</si>
  <si>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</si>
  <si>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</si>
  <si>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</si>
  <si>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</si>
  <si>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</si>
  <si>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</si>
  <si>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</si>
  <si>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</si>
  <si>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</si>
  <si>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</si>
  <si>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</si>
  <si>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</si>
  <si>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</si>
  <si>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</si>
  <si>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</si>
  <si>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</si>
  <si>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</si>
  <si>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</si>
  <si>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</si>
  <si>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</si>
  <si>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</si>
  <si>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</si>
  <si>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</si>
  <si>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</si>
  <si>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</si>
  <si>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</si>
  <si>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</si>
  <si>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</si>
  <si>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</si>
  <si>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</si>
  <si>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</si>
  <si>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</si>
  <si>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</si>
  <si>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</si>
  <si>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</si>
  <si>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</si>
  <si>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</si>
  <si>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</si>
  <si>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</si>
  <si>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</si>
  <si>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</si>
  <si>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</si>
  <si>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</si>
  <si>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</si>
  <si>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</si>
  <si>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</si>
  <si>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</si>
  <si>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</si>
  <si>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</si>
  <si>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</si>
  <si>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</si>
  <si>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</si>
  <si>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</si>
  <si>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</si>
  <si>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</si>
  <si>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</si>
  <si>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</si>
  <si>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</si>
  <si>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</si>
  <si>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</si>
  <si>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</si>
  <si>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</si>
  <si>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</si>
  <si>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</si>
  <si>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</si>
  <si>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</si>
  <si>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</si>
  <si>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</si>
  <si>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</si>
  <si>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</si>
  <si>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</si>
  <si>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</si>
  <si>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</si>
  <si>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</si>
  <si>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</si>
  <si>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</si>
  <si>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</si>
  <si>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</si>
  <si>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</si>
  <si>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</si>
  <si>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</si>
  <si>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</si>
  <si>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</si>
  <si>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</si>
  <si>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</si>
  <si>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</si>
  <si>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</si>
  <si>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</si>
  <si>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</si>
  <si>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</si>
  <si>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</si>
  <si>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</si>
  <si>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</si>
  <si>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</si>
  <si>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</si>
  <si>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</si>
  <si>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</si>
  <si>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</si>
  <si>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</si>
  <si>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</si>
  <si>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</si>
  <si>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</si>
  <si>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</si>
  <si>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</si>
  <si>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</si>
  <si>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</si>
  <si>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</si>
  <si>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</si>
  <si>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</si>
  <si>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</si>
  <si>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</si>
  <si>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</si>
  <si>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</si>
  <si>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</si>
  <si>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</si>
  <si>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</si>
  <si>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</si>
  <si>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</si>
  <si>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</si>
  <si>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</si>
  <si>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</si>
  <si>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</si>
  <si>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</si>
  <si>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</si>
  <si>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</si>
  <si>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</si>
  <si>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</si>
  <si>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</si>
  <si>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</si>
  <si>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</si>
  <si>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</si>
  <si>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</si>
  <si>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</si>
  <si>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</si>
  <si>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</si>
  <si>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</si>
  <si>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</si>
  <si>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</si>
  <si>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</si>
  <si>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</si>
  <si>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</si>
  <si>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</si>
  <si>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</si>
  <si>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</si>
  <si>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</si>
  <si>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</si>
  <si>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</si>
  <si>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</si>
  <si>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</si>
  <si>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</si>
  <si>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</si>
  <si>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</si>
  <si>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</si>
  <si>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</si>
  <si>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</si>
  <si>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</si>
  <si>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</si>
  <si>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</si>
  <si>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</si>
  <si>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</si>
  <si>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</si>
  <si>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</si>
  <si>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</si>
  <si>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</si>
  <si>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</si>
  <si>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</si>
  <si>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</si>
  <si>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</si>
  <si>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</si>
  <si>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</si>
  <si>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</si>
  <si>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</si>
  <si>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</si>
  <si>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</si>
  <si>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</si>
  <si>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</si>
  <si>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</si>
  <si>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</si>
  <si>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</si>
  <si>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</si>
  <si>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</si>
  <si>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</si>
  <si>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</si>
  <si>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</si>
  <si>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</si>
  <si>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</si>
  <si>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</si>
  <si>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</si>
  <si>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</si>
  <si>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</si>
  <si>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</si>
  <si>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</si>
  <si>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</si>
  <si>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</si>
  <si>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</si>
  <si>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</si>
  <si>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</si>
  <si>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</si>
  <si>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</si>
  <si>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</si>
  <si>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</si>
  <si>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</si>
  <si>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</si>
  <si>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</si>
  <si>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</si>
  <si>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</si>
  <si>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</si>
  <si>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</si>
  <si>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</si>
  <si>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</si>
  <si>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</si>
  <si>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</si>
  <si>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</si>
  <si>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</si>
  <si>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</si>
  <si>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</si>
  <si>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</si>
  <si>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</si>
  <si>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</si>
  <si>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</si>
  <si>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</si>
  <si>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</si>
  <si>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</si>
  <si>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</si>
  <si>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</si>
  <si>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</si>
  <si>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</si>
  <si>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</si>
  <si>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</si>
  <si>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</si>
  <si>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</si>
  <si>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</si>
  <si>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</si>
  <si>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</si>
  <si>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</si>
  <si>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</si>
  <si>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</si>
  <si>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</si>
  <si>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</si>
  <si>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</si>
  <si>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</si>
  <si>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</si>
  <si>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</si>
  <si>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</si>
  <si>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</si>
  <si>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</si>
  <si>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</si>
  <si>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</si>
  <si>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</si>
  <si>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</si>
  <si>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</si>
  <si>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</si>
  <si>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</si>
  <si>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</si>
  <si>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</si>
  <si>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</si>
  <si>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</si>
  <si>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</si>
  <si>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</si>
  <si>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</si>
  <si>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</si>
  <si>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</si>
  <si>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</si>
  <si>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</si>
  <si>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</si>
  <si>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</si>
  <si>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</si>
  <si>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</si>
  <si>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</si>
  <si>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</si>
  <si>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</si>
  <si>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</si>
  <si>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</si>
  <si>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</si>
  <si>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</si>
  <si>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</si>
  <si>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</si>
  <si>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</si>
  <si>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</si>
  <si>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</si>
  <si>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</si>
  <si>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</si>
  <si>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</si>
  <si>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</si>
  <si>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</si>
  <si>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</si>
  <si>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</si>
  <si>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</si>
  <si>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</si>
  <si>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</si>
  <si>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</si>
  <si>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</si>
  <si>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</si>
  <si>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</si>
  <si>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</si>
  <si>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</si>
  <si>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</si>
  <si>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</si>
  <si>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</si>
  <si>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</si>
  <si>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</si>
  <si>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</si>
  <si>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</si>
  <si>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</si>
  <si>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</si>
  <si>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</si>
  <si>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</si>
  <si>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</si>
  <si>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</si>
  <si>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</si>
  <si>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</si>
  <si>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</si>
  <si>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</si>
  <si>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</si>
  <si>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</si>
  <si>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</si>
  <si>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</si>
  <si>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</si>
  <si>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</si>
  <si>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</si>
  <si>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</si>
  <si>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</si>
  <si>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</si>
  <si>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</si>
  <si>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</si>
  <si>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</si>
  <si>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</si>
  <si>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</si>
  <si>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</si>
  <si>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</si>
  <si>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</si>
  <si>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</si>
  <si>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</si>
  <si>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</si>
  <si>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</si>
  <si>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</si>
  <si>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</si>
  <si>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</si>
  <si>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</si>
  <si>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</si>
  <si>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</si>
  <si>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</si>
  <si>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</si>
  <si>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</si>
  <si>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</si>
  <si>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</si>
  <si>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</si>
  <si>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</si>
  <si>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</si>
  <si>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</si>
  <si>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</si>
  <si>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</si>
  <si>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</si>
  <si>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</si>
  <si>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</si>
  <si>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</si>
  <si>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</si>
  <si>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</si>
  <si>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</si>
  <si>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</si>
  <si>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</si>
  <si>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</si>
  <si>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</si>
  <si>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</si>
  <si>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</si>
  <si>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</si>
  <si>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</si>
  <si>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</si>
  <si>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</si>
  <si>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</si>
  <si>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</si>
  <si>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</si>
  <si>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</si>
  <si>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</si>
  <si>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</si>
  <si>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</si>
  <si>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</si>
  <si>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</si>
  <si>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</si>
  <si>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</si>
  <si>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</si>
  <si>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</si>
  <si>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</si>
  <si>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</si>
  <si>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</si>
  <si>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</si>
  <si>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</si>
  <si>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</si>
  <si>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</si>
  <si>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</si>
  <si>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</si>
  <si>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</si>
  <si>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</si>
  <si>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</si>
  <si>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</si>
  <si>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</si>
  <si>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</si>
  <si>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</si>
  <si>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</si>
  <si>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</si>
  <si>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</si>
  <si>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</si>
  <si>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</si>
  <si>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</si>
  <si>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</si>
  <si>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</si>
  <si>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</si>
  <si>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</si>
  <si>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</si>
  <si>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</si>
  <si>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</si>
  <si>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</si>
  <si>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</si>
  <si>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</si>
  <si>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</si>
  <si>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</si>
  <si>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</si>
  <si>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</si>
  <si>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</si>
  <si>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</si>
  <si>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</si>
  <si>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</si>
  <si>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</si>
  <si>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</si>
  <si>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</si>
  <si>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</si>
  <si>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</si>
  <si>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</si>
  <si>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</si>
  <si>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</si>
  <si>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</si>
  <si>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</si>
  <si>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</si>
  <si>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</si>
  <si>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</si>
  <si>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</si>
  <si>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</si>
  <si>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</si>
  <si>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</si>
  <si>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</si>
  <si>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</si>
  <si>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</si>
  <si>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</si>
  <si>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</si>
  <si>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</si>
  <si>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</si>
  <si>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</si>
  <si>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</si>
  <si>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</si>
  <si>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</si>
  <si>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</si>
  <si>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</si>
  <si>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</si>
  <si>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</si>
  <si>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</si>
  <si>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</si>
  <si>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</si>
  <si>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</si>
  <si>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</si>
  <si>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</si>
  <si>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</si>
  <si>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</si>
  <si>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</si>
  <si>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</si>
  <si>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</si>
  <si>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</si>
  <si>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</si>
  <si>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</si>
  <si>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</si>
  <si>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</si>
  <si>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</si>
  <si>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</si>
  <si>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</si>
  <si>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</si>
  <si>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</si>
  <si>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</si>
  <si>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</si>
  <si>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</si>
  <si>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</si>
  <si>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</si>
  <si>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</si>
  <si>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</si>
  <si>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</si>
  <si>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</si>
  <si>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</si>
  <si>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</si>
  <si>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</si>
  <si>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</si>
  <si>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</si>
  <si>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</si>
  <si>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</si>
  <si>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</si>
  <si>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</si>
  <si>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</si>
  <si>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</si>
  <si>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</si>
  <si>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</si>
  <si>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</si>
  <si>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</si>
  <si>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</si>
  <si>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</si>
  <si>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</si>
  <si>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</si>
  <si>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</si>
  <si>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</si>
  <si>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</si>
  <si>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</si>
  <si>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</si>
  <si>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</si>
  <si>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</si>
  <si>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</si>
  <si>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</si>
  <si>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</si>
  <si>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</si>
  <si>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</si>
  <si>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</si>
  <si>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</si>
  <si>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</si>
  <si>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</si>
  <si>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</si>
  <si>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</si>
  <si>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</si>
  <si>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</si>
  <si>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</si>
  <si>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</si>
  <si>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</si>
  <si>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</si>
  <si>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</si>
  <si>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</si>
  <si>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</si>
  <si>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</si>
  <si>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</si>
  <si>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</si>
  <si>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</si>
  <si>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</si>
  <si>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</si>
  <si>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</si>
  <si>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</si>
  <si>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</si>
  <si>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</si>
  <si>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</si>
  <si>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</si>
  <si>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</si>
  <si>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</si>
  <si>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</si>
  <si>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</si>
  <si>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</si>
  <si>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</si>
  <si>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</si>
  <si>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</si>
  <si>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</si>
  <si>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</si>
  <si>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</si>
  <si>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</si>
  <si>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</si>
  <si>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</si>
  <si>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</si>
  <si>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</si>
  <si>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</si>
  <si>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</si>
  <si>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</si>
  <si>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</si>
  <si>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</si>
  <si>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</si>
  <si>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</si>
  <si>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</si>
  <si>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</si>
  <si>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</si>
  <si>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</si>
  <si>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</si>
  <si>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</si>
  <si>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</si>
  <si>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</si>
  <si>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</si>
  <si>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</si>
  <si>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</si>
  <si>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</si>
  <si>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</si>
  <si>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</si>
  <si>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</si>
  <si>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</si>
  <si>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</si>
  <si>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</si>
  <si>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</si>
  <si>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</si>
  <si>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</si>
  <si>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</si>
  <si>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</si>
  <si>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</si>
  <si>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</si>
  <si>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</si>
  <si>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</si>
  <si>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</si>
  <si>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</si>
  <si>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</si>
  <si>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</si>
  <si>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</si>
  <si>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</si>
  <si>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</si>
  <si>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</si>
  <si>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</si>
  <si>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</si>
  <si>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</si>
  <si>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</si>
  <si>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</si>
  <si>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</si>
  <si>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</si>
  <si>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</si>
  <si>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</si>
  <si>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</si>
  <si>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</si>
  <si>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</si>
  <si>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</si>
  <si>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</si>
  <si>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</si>
  <si>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</si>
  <si>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</si>
  <si>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</si>
  <si>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</si>
  <si>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</si>
  <si>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</si>
  <si>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</si>
  <si>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</si>
  <si>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</si>
  <si>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</si>
  <si>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</si>
  <si>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</si>
  <si>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</si>
  <si>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</si>
  <si>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</si>
  <si>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</si>
  <si>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</si>
  <si>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</si>
  <si>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</si>
  <si>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</si>
  <si>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</si>
  <si>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</si>
  <si>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</si>
  <si>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</si>
  <si>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</si>
  <si>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</si>
  <si>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</si>
  <si>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</si>
  <si>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</si>
  <si>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</si>
  <si>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</si>
  <si>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</si>
  <si>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</si>
  <si>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</si>
  <si>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</si>
  <si>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</si>
  <si>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</si>
  <si>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</si>
  <si>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</si>
  <si>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</si>
  <si>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</si>
  <si>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</si>
  <si>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</si>
  <si>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</si>
  <si>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</si>
  <si>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</si>
  <si>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</si>
  <si>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</si>
  <si>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</si>
  <si>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</si>
  <si>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</si>
  <si>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</si>
  <si>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</si>
  <si>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</si>
  <si>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</si>
  <si>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</si>
  <si>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</si>
  <si>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</si>
  <si>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</si>
  <si>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</si>
  <si>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</si>
  <si>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</si>
  <si>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</si>
  <si>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</si>
  <si>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</si>
  <si>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</si>
  <si>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</si>
  <si>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</si>
  <si>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</si>
  <si>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</si>
  <si>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</si>
  <si>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</si>
  <si>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</si>
  <si>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</si>
  <si>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</si>
  <si>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</si>
  <si>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</si>
  <si>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</si>
  <si>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</si>
  <si>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</si>
  <si>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</si>
  <si>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</si>
  <si>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</si>
  <si>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</si>
  <si>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</si>
  <si>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</si>
  <si>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</si>
  <si>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</si>
  <si>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</si>
  <si>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</si>
  <si>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</si>
  <si>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</si>
  <si>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</si>
  <si>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</si>
  <si>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</si>
  <si>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</si>
  <si>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</si>
  <si>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</si>
  <si>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</si>
  <si>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</si>
  <si>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</si>
  <si>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</si>
  <si>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</si>
  <si>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</si>
  <si>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</si>
  <si>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</si>
  <si>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</si>
  <si>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</si>
  <si>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</si>
  <si>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</si>
  <si>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</si>
  <si>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</si>
  <si>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</si>
  <si>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</si>
  <si>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</si>
  <si>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</si>
  <si>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</si>
  <si>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</si>
  <si>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</si>
  <si>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</si>
  <si>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</si>
  <si>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</si>
  <si>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</si>
  <si>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</si>
  <si>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</si>
  <si>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</si>
  <si>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</si>
  <si>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</si>
  <si>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</si>
  <si>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</si>
  <si>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</si>
  <si>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</si>
  <si>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</si>
  <si>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</si>
  <si>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</si>
  <si>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</si>
  <si>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</si>
  <si>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</si>
  <si>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</si>
  <si>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</si>
  <si>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</si>
  <si>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</si>
  <si>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</si>
  <si>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</si>
  <si>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</si>
  <si>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</si>
  <si>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</si>
  <si>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</si>
  <si>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</si>
  <si>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</si>
  <si>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</si>
  <si>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</si>
  <si>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</si>
  <si>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</si>
  <si>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</si>
  <si>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</si>
  <si>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</si>
  <si>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</si>
  <si>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</si>
  <si>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</si>
  <si>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</si>
  <si>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</si>
  <si>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</si>
  <si>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</si>
  <si>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</si>
  <si>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</si>
  <si>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</si>
  <si>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</si>
  <si>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</si>
  <si>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</si>
  <si>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</si>
  <si>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</si>
  <si>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</si>
  <si>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</si>
  <si>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</si>
  <si>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</si>
  <si>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</si>
  <si>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</si>
  <si>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</si>
  <si>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</si>
  <si>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</si>
  <si>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</si>
  <si>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</si>
  <si>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</si>
  <si>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</si>
  <si>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</si>
  <si>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</si>
  <si>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</si>
  <si>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</si>
  <si>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</si>
  <si>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</si>
  <si>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</si>
  <si>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</si>
  <si>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</si>
  <si>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</si>
  <si>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</si>
  <si>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</si>
  <si>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</si>
  <si>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</si>
  <si>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</si>
  <si>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</si>
  <si>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</si>
  <si>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</si>
  <si>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</si>
  <si>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</si>
  <si>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</si>
  <si>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</si>
  <si>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</si>
  <si>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</si>
  <si>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</si>
  <si>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</si>
  <si>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</si>
  <si>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</si>
  <si>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</si>
  <si>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</si>
  <si>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</si>
  <si>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</si>
  <si>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</si>
  <si>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</si>
  <si>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</si>
  <si>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</si>
  <si>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</si>
  <si>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</si>
  <si>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</si>
  <si>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</si>
  <si>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</si>
  <si>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</si>
  <si>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</si>
  <si>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</si>
  <si>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</si>
  <si>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</si>
  <si>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</si>
  <si>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</si>
  <si>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</si>
  <si>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</si>
  <si>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</si>
  <si>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</si>
  <si>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</si>
  <si>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</si>
  <si>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</si>
  <si>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</si>
  <si>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</si>
  <si>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</si>
  <si>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</si>
  <si>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</si>
  <si>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</si>
  <si>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</si>
  <si>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</si>
  <si>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</si>
  <si>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</si>
  <si>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</si>
  <si>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</si>
  <si>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</si>
  <si>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</si>
  <si>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</si>
  <si>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</si>
  <si>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</si>
  <si>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</si>
  <si>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</si>
  <si>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</si>
  <si>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</si>
  <si>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</si>
  <si>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</si>
  <si>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</si>
  <si>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</si>
  <si>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</si>
  <si>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</si>
  <si>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</si>
  <si>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</si>
  <si>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</si>
  <si>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</si>
  <si>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</si>
  <si>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</si>
  <si>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</si>
  <si>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</si>
  <si>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</si>
  <si>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</si>
  <si>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</si>
  <si>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</si>
  <si>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</si>
  <si>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</si>
  <si>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</si>
  <si>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</si>
  <si>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</si>
  <si>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</si>
  <si>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</si>
  <si>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</si>
  <si>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</si>
  <si>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</si>
  <si>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</si>
  <si>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</si>
  <si>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</si>
  <si>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</si>
  <si>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</si>
  <si>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</si>
  <si>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</si>
  <si>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</si>
  <si>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</si>
  <si>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</si>
  <si>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</si>
  <si>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</si>
  <si>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</si>
  <si>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</si>
  <si>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</si>
  <si>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</si>
  <si>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</si>
  <si>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</si>
  <si>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</si>
  <si>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</si>
  <si>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</si>
  <si>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</si>
  <si>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</si>
  <si>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</si>
  <si>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</si>
  <si>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</si>
  <si>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</si>
  <si>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</si>
  <si>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</si>
  <si>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</si>
  <si>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</si>
  <si>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</si>
  <si>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</si>
  <si>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</si>
  <si>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</si>
  <si>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</si>
  <si>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</si>
  <si>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</si>
  <si>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</si>
  <si>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</si>
  <si>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</si>
  <si>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</si>
  <si>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</si>
  <si>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</si>
  <si>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</si>
  <si>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</si>
  <si>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</si>
  <si>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</si>
  <si>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</si>
  <si>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</si>
  <si>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</si>
  <si>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</si>
  <si>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</si>
  <si>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</si>
  <si>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</si>
  <si>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</si>
  <si>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</si>
  <si>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</si>
  <si>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</si>
  <si>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</si>
  <si>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</si>
  <si>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</si>
  <si>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</si>
  <si>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</si>
  <si>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</si>
  <si>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</si>
  <si>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</si>
  <si>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</si>
  <si>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</si>
  <si>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</si>
  <si>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</si>
  <si>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</si>
  <si>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</si>
  <si>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</si>
  <si>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</si>
  <si>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</si>
  <si>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</si>
  <si>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</si>
  <si>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</si>
  <si>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</si>
  <si>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</si>
  <si>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</si>
  <si>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</si>
  <si>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</si>
  <si>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</si>
  <si>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</si>
  <si>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</si>
  <si>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</si>
  <si>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</si>
  <si>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</si>
  <si>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</si>
  <si>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</si>
  <si>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</si>
  <si>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</si>
  <si>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</si>
  <si>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</si>
  <si>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</si>
  <si>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</si>
  <si>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</si>
  <si>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</si>
  <si>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</si>
  <si>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</si>
  <si>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</si>
  <si>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</si>
  <si>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</si>
  <si>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</si>
  <si>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</si>
  <si>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</si>
  <si>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</si>
  <si>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</si>
  <si>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</si>
  <si>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</si>
  <si>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</si>
  <si>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</si>
  <si>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</si>
  <si>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</si>
  <si>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</si>
  <si>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</si>
  <si>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</si>
  <si>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</si>
  <si>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</si>
  <si>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</si>
  <si>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</si>
  <si>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</si>
  <si>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</si>
  <si>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</si>
  <si>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</si>
  <si>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</si>
  <si>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</si>
  <si>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</si>
  <si>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</si>
  <si>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</si>
  <si>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</si>
  <si>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</si>
  <si>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</si>
  <si>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</si>
  <si>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</si>
  <si>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</si>
  <si>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</si>
  <si>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</si>
  <si>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</si>
  <si>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</si>
  <si>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</si>
  <si>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</si>
  <si>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</si>
  <si>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</si>
  <si>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</si>
  <si>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</si>
  <si>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</si>
  <si>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</si>
  <si>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</si>
  <si>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</si>
  <si>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</si>
  <si>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</si>
  <si>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</si>
  <si>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</si>
  <si>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</si>
  <si>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</si>
  <si>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</si>
  <si>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</si>
  <si>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</si>
  <si>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</si>
  <si>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</si>
  <si>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</si>
  <si>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</si>
  <si>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</si>
  <si>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</si>
  <si>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</si>
  <si>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</si>
  <si>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</si>
  <si>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</si>
  <si>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</si>
  <si>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</si>
  <si>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</si>
  <si>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</si>
  <si>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</si>
  <si>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</si>
  <si>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</si>
  <si>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</si>
  <si>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</si>
  <si>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</si>
  <si>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</si>
  <si>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</si>
  <si>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</si>
  <si>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</si>
  <si>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</si>
  <si>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</si>
  <si>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</si>
  <si>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</si>
  <si>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</si>
  <si>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</si>
  <si>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</si>
  <si>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</si>
  <si>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</si>
  <si>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</si>
  <si>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</si>
  <si>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</si>
  <si>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</si>
  <si>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</si>
  <si>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</si>
  <si>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</si>
  <si>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</si>
  <si>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</si>
  <si>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</si>
  <si>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</si>
  <si>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</si>
  <si>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</si>
  <si>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</si>
  <si>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</si>
  <si>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</si>
  <si>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</si>
  <si>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</si>
  <si>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</si>
  <si>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</si>
  <si>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</si>
  <si>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</si>
  <si>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</si>
  <si>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</si>
  <si>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</si>
  <si>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</si>
  <si>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</si>
  <si>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</si>
  <si>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</si>
  <si>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</si>
  <si>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</si>
  <si>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</si>
  <si>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</si>
  <si>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</si>
  <si>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</si>
  <si>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</si>
  <si>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</si>
  <si>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</si>
  <si>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</si>
  <si>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</si>
  <si>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</si>
  <si>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</si>
  <si>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</si>
  <si>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</si>
  <si>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</si>
  <si>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</si>
  <si>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</si>
  <si>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</si>
  <si>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</si>
  <si>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</si>
  <si>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</si>
  <si>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</si>
  <si>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</si>
  <si>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</si>
  <si>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</si>
  <si>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</si>
  <si>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</si>
  <si>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</si>
  <si>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</si>
  <si>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</si>
  <si>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</si>
  <si>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</si>
  <si>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</si>
  <si>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</si>
  <si>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</si>
  <si>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</si>
  <si>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</si>
  <si>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</si>
  <si>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</si>
  <si>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</si>
  <si>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</si>
  <si>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</si>
  <si>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</si>
  <si>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</si>
  <si>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</si>
  <si>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</si>
  <si>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</si>
  <si>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</si>
  <si>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</si>
  <si>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</si>
  <si>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</si>
  <si>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</si>
  <si>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</si>
  <si>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</si>
  <si>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</si>
  <si>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</si>
  <si>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</si>
  <si>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</si>
  <si>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</si>
  <si>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</si>
  <si>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</si>
  <si>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</si>
  <si>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</si>
  <si>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</si>
  <si>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</si>
  <si>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</si>
  <si>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</si>
  <si>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</si>
  <si>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</si>
  <si>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</si>
  <si>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</si>
  <si>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</si>
  <si>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</si>
  <si>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</si>
  <si>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</si>
  <si>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</si>
  <si>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</si>
  <si>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</si>
  <si>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</si>
  <si>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</si>
  <si>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</si>
  <si>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</si>
  <si>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</si>
  <si>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</si>
  <si>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</si>
  <si>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</si>
  <si>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</si>
  <si>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</si>
  <si>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</si>
  <si>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</si>
  <si>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</si>
  <si>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</si>
  <si>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</si>
  <si>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</si>
  <si>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</si>
  <si>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</si>
  <si>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</si>
  <si>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</si>
  <si>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</si>
  <si>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</si>
  <si>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</si>
  <si>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</si>
  <si>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</si>
  <si>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</si>
  <si>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</si>
  <si>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</si>
  <si>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</si>
  <si>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</si>
  <si>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</si>
  <si>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</si>
  <si>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</si>
  <si>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</si>
  <si>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</si>
  <si>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</si>
  <si>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</si>
  <si>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</si>
  <si>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</si>
  <si>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</si>
  <si>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</si>
  <si>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</si>
  <si>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</si>
  <si>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</si>
  <si>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</si>
  <si>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</si>
  <si>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</si>
  <si>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</si>
  <si>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</si>
  <si>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</si>
  <si>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</si>
  <si>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</si>
  <si>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</si>
  <si>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</si>
  <si>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</si>
  <si>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</si>
  <si>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</si>
  <si>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</si>
  <si>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</si>
  <si>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</si>
  <si>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</si>
  <si>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</si>
  <si>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</si>
  <si>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</si>
  <si>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</si>
  <si>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</si>
  <si>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</si>
  <si>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</si>
  <si>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</si>
  <si>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</si>
  <si>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</si>
  <si>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</si>
  <si>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</si>
  <si>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</si>
  <si>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</si>
  <si>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</si>
  <si>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</si>
  <si>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</si>
  <si>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</si>
  <si>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</si>
  <si>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</si>
  <si>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</si>
  <si>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</si>
  <si>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</si>
  <si>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</si>
  <si>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</si>
  <si>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</si>
  <si>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</si>
  <si>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</si>
  <si>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</si>
  <si>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</si>
  <si>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</si>
  <si>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</si>
  <si>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</si>
  <si>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</si>
  <si>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</si>
  <si>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</si>
  <si>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</si>
  <si>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</si>
  <si>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</si>
  <si>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</si>
  <si>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</si>
  <si>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</si>
  <si>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</si>
  <si>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</si>
  <si>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</si>
  <si>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</si>
  <si>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</si>
  <si>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</si>
  <si>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</si>
  <si>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</si>
  <si>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</si>
  <si>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</si>
  <si>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</si>
  <si>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</si>
  <si>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</si>
  <si>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</si>
  <si>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</si>
  <si>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</si>
  <si>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</si>
  <si>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</si>
  <si>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</si>
  <si>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</si>
  <si>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</si>
  <si>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</si>
  <si>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</si>
  <si>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</si>
  <si>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</si>
  <si>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</si>
  <si>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</si>
  <si>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</si>
  <si>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</si>
  <si>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</si>
  <si>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</si>
  <si>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</si>
  <si>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</si>
  <si>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</si>
  <si>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</si>
  <si>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</si>
  <si>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</si>
  <si>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</si>
  <si>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</si>
  <si>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</si>
  <si>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</si>
  <si>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</si>
  <si>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</si>
  <si>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</si>
  <si>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</si>
  <si>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</si>
  <si>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</si>
  <si>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</si>
  <si>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</si>
  <si>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</si>
  <si>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</si>
  <si>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</si>
  <si>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</si>
  <si>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</si>
  <si>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</si>
  <si>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</si>
  <si>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</si>
  <si>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</si>
  <si>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</si>
  <si>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</si>
  <si>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</si>
  <si>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</si>
  <si>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</si>
  <si>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</si>
  <si>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</si>
  <si>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</si>
  <si>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</si>
  <si>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</si>
  <si>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</si>
  <si>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</si>
  <si>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</si>
  <si>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</si>
  <si>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</si>
  <si>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</si>
  <si>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</si>
  <si>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</si>
  <si>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</si>
  <si>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</si>
  <si>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</si>
  <si>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</si>
  <si>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</si>
  <si>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</si>
  <si>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</si>
  <si>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</si>
  <si>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</si>
  <si>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</si>
  <si>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</si>
  <si>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</si>
  <si>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</si>
  <si>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</si>
  <si>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</si>
  <si>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</si>
  <si>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</si>
  <si>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</si>
  <si>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</si>
  <si>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</si>
  <si>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</si>
  <si>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</si>
  <si>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</si>
  <si>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</si>
  <si>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</si>
  <si>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</si>
  <si>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</si>
  <si>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</si>
  <si>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</si>
  <si>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</si>
  <si>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</si>
  <si>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</si>
  <si>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</si>
  <si>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</si>
  <si>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</si>
  <si>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</si>
  <si>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</si>
  <si>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</si>
  <si>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</si>
  <si>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</si>
  <si>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</si>
  <si>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</si>
  <si>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</si>
  <si>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</si>
  <si>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</si>
  <si>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</si>
  <si>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</si>
  <si>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</si>
  <si>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</si>
  <si>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</si>
  <si>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</si>
  <si>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</si>
  <si>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</si>
  <si>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</si>
  <si>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</si>
  <si>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</si>
  <si>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</si>
  <si>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</si>
  <si>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</si>
  <si>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</si>
  <si>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</si>
  <si>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</si>
  <si>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</si>
  <si>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</si>
  <si>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</si>
  <si>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</si>
  <si>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</si>
  <si>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</si>
  <si>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</si>
  <si>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</si>
  <si>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</si>
  <si>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</si>
  <si>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</si>
  <si>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</si>
  <si>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</si>
  <si>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</si>
  <si>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</si>
  <si>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</si>
  <si>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</si>
  <si>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</si>
  <si>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</si>
  <si>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</si>
  <si>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</si>
  <si>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</si>
  <si>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</si>
  <si>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</si>
  <si>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</si>
  <si>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</si>
  <si>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</si>
  <si>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</si>
  <si>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</si>
  <si>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</si>
  <si>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</si>
  <si>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</si>
  <si>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</si>
  <si>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</si>
  <si>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</si>
  <si>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</si>
  <si>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</si>
  <si>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</si>
  <si>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</si>
  <si>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</si>
  <si>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</si>
  <si>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</si>
  <si>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</si>
  <si>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</si>
  <si>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</si>
  <si>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</si>
  <si>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</si>
  <si>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</si>
  <si>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</si>
  <si>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</si>
  <si>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</si>
  <si>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</si>
  <si>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</si>
  <si>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</si>
  <si>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</si>
  <si>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</si>
  <si>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</si>
  <si>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</si>
  <si>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</si>
  <si>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</si>
  <si>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</si>
  <si>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</si>
  <si>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</si>
  <si>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</si>
  <si>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</si>
  <si>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</si>
  <si>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</si>
  <si>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</si>
  <si>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</si>
  <si>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</si>
  <si>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</si>
  <si>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</si>
  <si>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</si>
  <si>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</si>
  <si>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</si>
  <si>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</si>
  <si>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</si>
  <si>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</si>
  <si>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</si>
  <si>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</si>
  <si>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</si>
  <si>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</si>
  <si>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</si>
  <si>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</si>
  <si>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</si>
  <si>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</si>
  <si>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</si>
  <si>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</si>
  <si>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</si>
  <si>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</si>
  <si>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</si>
  <si>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</si>
  <si>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</si>
  <si>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</si>
  <si>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</si>
  <si>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</si>
  <si>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</si>
  <si>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</si>
  <si>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</si>
  <si>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</si>
  <si>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</si>
  <si>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</si>
  <si>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</si>
  <si>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</si>
  <si>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</si>
  <si>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</si>
  <si>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</si>
  <si>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</si>
  <si>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</si>
  <si>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</si>
  <si>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</si>
  <si>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</si>
  <si>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</si>
  <si>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</si>
  <si>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</si>
  <si>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</si>
  <si>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</si>
  <si>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</si>
  <si>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</si>
  <si>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</si>
  <si>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</si>
  <si>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</si>
  <si>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</si>
  <si>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</si>
  <si>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</si>
  <si>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</si>
  <si>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</si>
  <si>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</si>
  <si>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</si>
  <si>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</si>
  <si>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</si>
  <si>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</si>
  <si>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</si>
  <si>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</si>
  <si>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</si>
  <si>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</si>
  <si>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</si>
  <si>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</si>
  <si>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</si>
  <si>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</si>
  <si>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</si>
  <si>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</si>
  <si>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</si>
  <si>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</si>
  <si>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</si>
  <si>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</si>
  <si>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</si>
  <si>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</si>
  <si>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</si>
  <si>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</si>
  <si>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</si>
  <si>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</si>
  <si>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</si>
  <si>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</si>
  <si>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</si>
  <si>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</si>
  <si>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</si>
  <si>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</si>
  <si>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</si>
  <si>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</si>
  <si>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</si>
  <si>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</si>
  <si>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</si>
  <si>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</si>
  <si>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</si>
  <si>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</si>
  <si>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</si>
  <si>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</si>
  <si>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</si>
  <si>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</si>
  <si>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</si>
  <si>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</si>
  <si>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</si>
  <si>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</si>
  <si>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</si>
  <si>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</si>
  <si>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</si>
  <si>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</si>
  <si>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</si>
  <si>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</si>
  <si>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</si>
  <si>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</si>
  <si>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</si>
  <si>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</si>
  <si>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</si>
  <si>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</si>
  <si>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</si>
  <si>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</si>
  <si>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</si>
  <si>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</si>
  <si>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</si>
  <si>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</si>
  <si>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</si>
  <si>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</si>
  <si>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</si>
  <si>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</si>
  <si>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</si>
  <si>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</si>
  <si>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</si>
  <si>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</si>
  <si>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</si>
  <si>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</si>
  <si>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</si>
  <si>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</si>
  <si>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</si>
  <si>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</si>
  <si>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</si>
  <si>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</si>
  <si>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</si>
  <si>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</si>
  <si>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</si>
  <si>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</si>
  <si>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</si>
  <si>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</si>
  <si>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</si>
  <si>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</si>
  <si>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</si>
  <si>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</si>
  <si>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</si>
  <si>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</si>
  <si>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</si>
  <si>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</si>
  <si>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</si>
  <si>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</si>
  <si>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</si>
  <si>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</si>
  <si>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</si>
  <si>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</si>
  <si>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</si>
  <si>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</si>
  <si>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</si>
  <si>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</si>
  <si>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</si>
  <si>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</si>
  <si>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</si>
  <si>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</si>
  <si>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</si>
  <si>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</si>
  <si>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</si>
  <si>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</si>
  <si>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</si>
  <si>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</si>
  <si>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</si>
  <si>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</si>
  <si>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</si>
  <si>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</si>
  <si>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</si>
  <si>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</si>
  <si>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</si>
  <si>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</si>
  <si>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</si>
  <si>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</si>
  <si>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</si>
  <si>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</si>
  <si>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</si>
  <si>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</si>
  <si>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</si>
  <si>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</si>
  <si>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</si>
  <si>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</si>
  <si>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</si>
  <si>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</si>
  <si>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</si>
  <si>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</si>
  <si>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</si>
  <si>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</si>
  <si>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</si>
  <si>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</si>
  <si>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</si>
  <si>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</si>
  <si>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</si>
  <si>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</si>
  <si>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</si>
  <si>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</si>
  <si>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</si>
  <si>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</si>
  <si>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</si>
  <si>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</si>
  <si>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</si>
  <si>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</si>
  <si>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</si>
  <si>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</si>
  <si>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</si>
  <si>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</si>
  <si>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</si>
  <si>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</si>
  <si>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</si>
  <si>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</si>
  <si>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</si>
  <si>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</si>
  <si>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</si>
  <si>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</si>
  <si>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</si>
  <si>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</si>
  <si>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</si>
  <si>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</si>
  <si>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</si>
  <si>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</si>
  <si>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</si>
  <si>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</si>
  <si>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</si>
  <si>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</si>
  <si>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</si>
  <si>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</si>
  <si>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</si>
  <si>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</si>
  <si>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</si>
  <si>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</si>
  <si>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</si>
  <si>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</si>
  <si>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</si>
  <si>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</si>
  <si>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</si>
  <si>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</si>
  <si>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</si>
  <si>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</si>
  <si>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</si>
  <si>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</si>
  <si>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</si>
  <si>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</si>
  <si>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</si>
  <si>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</si>
  <si>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</si>
  <si>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</si>
  <si>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</si>
  <si>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</si>
  <si>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</si>
  <si>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</si>
  <si>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</si>
  <si>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</si>
  <si>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</si>
  <si>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</si>
  <si>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</si>
  <si>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</si>
  <si>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</si>
  <si>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</si>
  <si>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</si>
  <si>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</si>
  <si>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</si>
  <si>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</si>
  <si>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</si>
  <si>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</si>
  <si>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</si>
  <si>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</si>
  <si>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</si>
  <si>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</si>
  <si>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</si>
  <si>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</si>
  <si>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</si>
  <si>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</si>
  <si>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</si>
  <si>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</si>
  <si>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</si>
  <si>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</si>
  <si>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</si>
  <si>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</si>
  <si>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</si>
  <si>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</si>
  <si>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</si>
  <si>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</si>
  <si>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</si>
  <si>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</si>
  <si>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</si>
  <si>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</si>
  <si>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</si>
  <si>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</si>
  <si>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</si>
  <si>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</si>
  <si>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</si>
  <si>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</si>
  <si>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</si>
  <si>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</si>
  <si>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</si>
  <si>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</si>
  <si>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</si>
  <si>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</si>
  <si>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</si>
  <si>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</si>
  <si>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</si>
  <si>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</si>
  <si>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</si>
  <si>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</si>
  <si>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</si>
  <si>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</si>
  <si>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</si>
  <si>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</si>
  <si>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</si>
  <si>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</si>
  <si>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</si>
  <si>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</si>
  <si>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</si>
  <si>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</si>
  <si>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</si>
  <si>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</si>
  <si>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</si>
  <si>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</si>
  <si>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</si>
  <si>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</si>
  <si>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</si>
  <si>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</si>
  <si>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</si>
  <si>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</si>
  <si>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</si>
  <si>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</si>
  <si>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</si>
  <si>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</si>
  <si>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</si>
  <si>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</si>
  <si>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</si>
  <si>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</si>
  <si>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</si>
  <si>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</si>
  <si>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</si>
  <si>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</si>
  <si>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</si>
  <si>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</si>
  <si>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</si>
  <si>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</si>
  <si>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</si>
  <si>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</si>
  <si>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</si>
  <si>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</si>
  <si>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</si>
  <si>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</si>
  <si>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</si>
  <si>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</si>
  <si>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</si>
  <si>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</si>
  <si>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</si>
  <si>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</si>
  <si>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</si>
  <si>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</si>
  <si>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</si>
  <si>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</si>
  <si>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</si>
  <si>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</si>
  <si>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</si>
  <si>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</si>
  <si>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</si>
  <si>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</si>
  <si>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</si>
  <si>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</si>
  <si>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</si>
  <si>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</si>
  <si>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</si>
  <si>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</si>
  <si>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</si>
  <si>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</si>
  <si>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</si>
  <si>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</si>
  <si>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</si>
  <si>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</si>
  <si>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</si>
  <si>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</si>
  <si>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</si>
  <si>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</si>
  <si>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</si>
  <si>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</si>
  <si>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</si>
  <si>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</si>
  <si>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</si>
  <si>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</si>
  <si>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</si>
  <si>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</si>
  <si>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</si>
  <si>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</si>
  <si>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</si>
  <si>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</si>
  <si>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</si>
  <si>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</si>
  <si>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</si>
  <si>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</si>
  <si>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</si>
  <si>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</si>
  <si>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</si>
  <si>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</si>
  <si>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</si>
  <si>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</si>
  <si>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</si>
  <si>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</si>
  <si>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</si>
  <si>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</si>
  <si>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</si>
  <si>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</si>
  <si>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</si>
  <si>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</si>
  <si>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</si>
  <si>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</si>
  <si>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</si>
  <si>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</si>
  <si>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</si>
  <si>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</si>
  <si>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</si>
  <si>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</si>
  <si>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</si>
  <si>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</si>
  <si>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</si>
  <si>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</si>
  <si>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</si>
  <si>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</si>
  <si>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</si>
  <si>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</si>
  <si>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</si>
  <si>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</si>
  <si>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</si>
  <si>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</si>
  <si>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</si>
  <si>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</si>
  <si>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</si>
  <si>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</si>
  <si>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</si>
  <si>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</si>
  <si>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</si>
  <si>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</si>
  <si>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</si>
  <si>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</si>
  <si>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</si>
  <si>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</si>
  <si>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</si>
  <si>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</si>
  <si>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</si>
  <si>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</si>
  <si>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</si>
  <si>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</si>
  <si>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</si>
  <si>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</si>
  <si>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</si>
  <si>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</si>
  <si>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</si>
  <si>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</si>
  <si>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</si>
  <si>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</si>
  <si>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</si>
  <si>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</si>
  <si>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</si>
  <si>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</si>
  <si>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</si>
  <si>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</si>
  <si>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</si>
  <si>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</si>
  <si>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</si>
  <si>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</si>
  <si>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</si>
  <si>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</si>
  <si>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</si>
  <si>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</si>
  <si>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</si>
  <si>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</si>
  <si>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</si>
  <si>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</si>
  <si>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</si>
  <si>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</si>
  <si>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</si>
  <si>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</si>
  <si>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</si>
  <si>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</si>
  <si>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</si>
  <si>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</si>
  <si>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</si>
  <si>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</si>
  <si>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</si>
  <si>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</si>
  <si>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</si>
  <si>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</si>
  <si>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</si>
  <si>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</si>
  <si>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</si>
  <si>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</si>
  <si>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</si>
  <si>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</si>
  <si>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</si>
  <si>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</si>
  <si>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</si>
  <si>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</si>
  <si>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</si>
  <si>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</si>
  <si>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</si>
  <si>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</si>
  <si>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</si>
  <si>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</si>
  <si>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</si>
  <si>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</si>
  <si>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</si>
  <si>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</si>
  <si>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</si>
  <si>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</si>
  <si>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</si>
  <si>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</si>
  <si>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</si>
  <si>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</si>
  <si>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</si>
  <si>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</si>
  <si>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</si>
  <si>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</si>
  <si>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</si>
  <si>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</si>
  <si>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</si>
  <si>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</si>
  <si>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</si>
  <si>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</si>
  <si>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</si>
  <si>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</si>
  <si>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</si>
  <si>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</si>
  <si>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</si>
  <si>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</si>
  <si>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</si>
  <si>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</si>
  <si>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</si>
  <si>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</si>
  <si>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</si>
  <si>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</si>
  <si>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</si>
  <si>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</si>
  <si>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</si>
  <si>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</si>
  <si>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</si>
  <si>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</si>
  <si>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</si>
  <si>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</si>
  <si>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</si>
  <si>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</si>
  <si>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</si>
  <si>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</si>
  <si>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</si>
  <si>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</si>
  <si>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</si>
  <si>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</si>
  <si>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</si>
  <si>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</si>
  <si>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</si>
  <si>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</si>
  <si>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</si>
  <si>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</si>
  <si>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</si>
  <si>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</si>
  <si>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</si>
  <si>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</si>
  <si>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</si>
  <si>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</si>
  <si>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</si>
  <si>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</si>
  <si>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</si>
  <si>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</si>
  <si>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</si>
  <si>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</si>
  <si>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</si>
  <si>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</si>
  <si>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</si>
  <si>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</si>
  <si>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</si>
  <si>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</si>
  <si>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</si>
  <si>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</si>
  <si>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</si>
  <si>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</si>
  <si>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</si>
  <si>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</si>
  <si>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</si>
  <si>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</si>
  <si>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</si>
  <si>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</si>
  <si>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</si>
  <si>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</si>
  <si>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</si>
  <si>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</si>
  <si>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</si>
  <si>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</si>
  <si>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</si>
  <si>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</si>
  <si>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</si>
  <si>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</si>
  <si>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</si>
  <si>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</si>
  <si>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</si>
  <si>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</si>
  <si>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</si>
  <si>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</si>
  <si>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</si>
  <si>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</si>
  <si>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</si>
  <si>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</si>
  <si>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</si>
  <si>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</si>
  <si>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</si>
  <si>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</si>
  <si>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</si>
  <si>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</si>
  <si>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</si>
  <si>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</si>
  <si>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</si>
  <si>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</si>
  <si>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</si>
  <si>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</si>
  <si>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</si>
  <si>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</si>
  <si>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</si>
  <si>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</si>
  <si>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</si>
  <si>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</si>
  <si>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</si>
  <si>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</si>
  <si>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</si>
  <si>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</si>
  <si>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</si>
  <si>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</si>
  <si>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</si>
  <si>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</si>
  <si>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</si>
  <si>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</si>
  <si>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</si>
  <si>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</si>
  <si>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</si>
  <si>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</si>
  <si>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</si>
  <si>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</si>
  <si>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</si>
  <si>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</si>
  <si>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</si>
  <si>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</si>
  <si>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</si>
  <si>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</si>
  <si>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</si>
  <si>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</si>
  <si>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</si>
  <si>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</si>
  <si>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</si>
  <si>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</si>
  <si>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</si>
  <si>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</si>
  <si>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</si>
  <si>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</si>
  <si>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</si>
  <si>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</si>
  <si>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</si>
  <si>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</si>
  <si>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</si>
  <si>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</si>
  <si>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</si>
  <si>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</si>
  <si>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</si>
  <si>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</si>
  <si>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</si>
  <si>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</si>
  <si>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</si>
  <si>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</si>
  <si>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</si>
  <si>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</si>
  <si>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</si>
  <si>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</si>
  <si>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</si>
  <si>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</si>
  <si>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</si>
  <si>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</si>
  <si>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</si>
  <si>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</si>
  <si>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</si>
  <si>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</si>
  <si>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</si>
  <si>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</si>
  <si>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</si>
  <si>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</si>
  <si>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</si>
  <si>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</si>
  <si>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</si>
  <si>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</si>
  <si>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</si>
  <si>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</si>
  <si>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</si>
  <si>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</si>
  <si>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</si>
  <si>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</si>
  <si>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</si>
  <si>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</si>
  <si>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</si>
  <si>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</si>
  <si>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</si>
  <si>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</si>
  <si>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</si>
  <si>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</si>
  <si>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</si>
  <si>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</si>
  <si>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</si>
  <si>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</si>
  <si>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</si>
  <si>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</si>
  <si>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</si>
  <si>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</si>
  <si>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</si>
  <si>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</si>
  <si>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</si>
  <si>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</si>
  <si>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</si>
  <si>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</si>
  <si>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</si>
  <si>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</si>
  <si>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</si>
  <si>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</si>
  <si>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</si>
  <si>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</si>
  <si>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</si>
  <si>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</si>
  <si>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</si>
  <si>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</si>
  <si>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</si>
  <si>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</si>
  <si>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</si>
  <si>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</si>
  <si>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</si>
  <si>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</si>
  <si>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</si>
  <si>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</si>
  <si>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</si>
  <si>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</si>
  <si>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</si>
  <si>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</si>
  <si>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</si>
  <si>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</si>
  <si>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</si>
  <si>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</si>
  <si>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</si>
  <si>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</si>
  <si>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</si>
  <si>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</si>
  <si>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</si>
  <si>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</si>
  <si>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</si>
  <si>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</si>
  <si>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</si>
  <si>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</si>
  <si>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</si>
  <si>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</si>
  <si>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</si>
  <si>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</si>
  <si>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</si>
  <si>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</si>
  <si>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</si>
  <si>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</si>
  <si>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</si>
  <si>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</si>
  <si>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</si>
  <si>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</si>
  <si>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</si>
  <si>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</si>
  <si>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</si>
  <si>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</si>
  <si>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</si>
  <si>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</si>
  <si>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</si>
  <si>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</si>
  <si>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</si>
  <si>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</si>
  <si>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</si>
  <si>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</si>
  <si>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</si>
  <si>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</si>
  <si>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</si>
  <si>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</si>
  <si>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</si>
  <si>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</si>
  <si>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</si>
  <si>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</si>
  <si>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</si>
  <si>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</si>
  <si>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</si>
  <si>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</si>
  <si>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</si>
  <si>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</si>
  <si>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</si>
  <si>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</si>
  <si>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</si>
  <si>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</si>
  <si>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</si>
  <si>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</si>
  <si>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</si>
  <si>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</si>
  <si>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</si>
  <si>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</si>
  <si>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</si>
  <si>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</si>
  <si>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</si>
  <si>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</si>
  <si>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</si>
  <si>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</si>
  <si>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</si>
  <si>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</si>
  <si>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</si>
  <si>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</si>
  <si>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</si>
  <si>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</si>
  <si>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</si>
  <si>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</si>
  <si>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</si>
  <si>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</si>
  <si>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</si>
  <si>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</si>
  <si>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</si>
  <si>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</si>
  <si>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</si>
  <si>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</si>
  <si>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</si>
  <si>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</si>
  <si>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</si>
  <si>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</si>
  <si>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</si>
  <si>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</si>
  <si>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</si>
  <si>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</si>
  <si>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</si>
  <si>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</si>
  <si>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</si>
  <si>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</si>
  <si>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</si>
  <si>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</si>
  <si>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</si>
  <si>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</si>
  <si>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</si>
  <si>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</si>
  <si>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</si>
  <si>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</si>
  <si>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</si>
  <si>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</si>
  <si>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</si>
  <si>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</si>
  <si>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</si>
  <si>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</si>
  <si>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</si>
  <si>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</si>
  <si>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</si>
  <si>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</si>
  <si>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</si>
  <si>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</si>
  <si>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</si>
  <si>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</si>
  <si>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</si>
  <si>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</si>
  <si>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</si>
  <si>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</si>
  <si>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</si>
  <si>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</si>
  <si>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</si>
  <si>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</si>
  <si>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</si>
  <si>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</si>
  <si>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</si>
  <si>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</si>
  <si>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</si>
  <si>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</si>
  <si>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</si>
  <si>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</si>
  <si>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</si>
  <si>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</si>
  <si>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</si>
  <si>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</si>
  <si>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</si>
  <si>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</si>
  <si>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</si>
  <si>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</si>
  <si>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</si>
  <si>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</si>
  <si>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</si>
  <si>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</si>
  <si>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</si>
  <si>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</si>
  <si>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</si>
  <si>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</si>
  <si>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</si>
  <si>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</si>
  <si>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</si>
  <si>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</si>
  <si>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</si>
  <si>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</si>
  <si>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</si>
  <si>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</si>
  <si>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</si>
  <si>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</si>
  <si>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</si>
  <si>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</si>
  <si>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</si>
  <si>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</si>
  <si>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</si>
  <si>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</si>
  <si>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</si>
  <si>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</si>
  <si>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</si>
  <si>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</si>
  <si>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</si>
  <si>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</si>
  <si>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</si>
  <si>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</si>
  <si>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</si>
  <si>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</si>
  <si>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</si>
  <si>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</si>
  <si>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</si>
  <si>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</si>
  <si>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</si>
  <si>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</si>
  <si>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</si>
  <si>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</si>
  <si>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</si>
  <si>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</si>
  <si>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</si>
  <si>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</si>
  <si>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</si>
  <si>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</si>
  <si>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</si>
  <si>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</si>
  <si>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</si>
  <si>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</si>
  <si>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</si>
  <si>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</si>
  <si>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</si>
  <si>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</si>
  <si>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</si>
  <si>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</si>
  <si>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</si>
  <si>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</si>
  <si>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</si>
  <si>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</si>
  <si>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</si>
  <si>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</si>
  <si>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</si>
  <si>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</si>
  <si>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</si>
  <si>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</si>
  <si>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</si>
  <si>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</si>
  <si>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</si>
  <si>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</si>
  <si>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</si>
  <si>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</si>
  <si>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</si>
  <si>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</si>
  <si>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</si>
  <si>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</si>
  <si>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</si>
  <si>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</si>
  <si>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</si>
  <si>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</si>
  <si>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</si>
  <si>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</si>
  <si>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</si>
  <si>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</si>
  <si>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</si>
  <si>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</si>
  <si>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</si>
  <si>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</si>
  <si>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</si>
  <si>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</si>
  <si>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</si>
  <si>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</si>
  <si>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</si>
  <si>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</si>
  <si>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</si>
  <si>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</si>
  <si>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</si>
  <si>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</si>
  <si>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</si>
  <si>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</si>
  <si>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</si>
  <si>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</si>
  <si>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</si>
  <si>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</si>
  <si>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</si>
  <si>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</si>
  <si>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</si>
  <si>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</si>
  <si>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</si>
  <si>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</si>
  <si>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</si>
  <si>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</si>
  <si>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</si>
  <si>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</si>
  <si>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</si>
  <si>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</si>
  <si>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</si>
  <si>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</si>
  <si>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</si>
  <si>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</si>
  <si>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</si>
  <si>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</si>
  <si>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</si>
  <si>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</si>
  <si>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</si>
  <si>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</si>
  <si>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</si>
  <si>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</si>
  <si>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</si>
  <si>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</si>
  <si>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</si>
  <si>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</si>
  <si>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</si>
  <si>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</si>
  <si>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</si>
  <si>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</si>
  <si>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</si>
  <si>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</si>
  <si>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</si>
  <si>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</si>
  <si>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</si>
  <si>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</si>
  <si>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</si>
  <si>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</si>
  <si>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</si>
  <si>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</si>
  <si>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</si>
  <si>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</si>
  <si>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</si>
  <si>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</si>
  <si>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</si>
  <si>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</si>
  <si>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</si>
  <si>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</si>
  <si>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</si>
  <si>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</si>
  <si>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</si>
  <si>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</si>
  <si>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</si>
  <si>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</si>
  <si>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</si>
  <si>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</si>
  <si>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</si>
  <si>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</si>
  <si>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</si>
  <si>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</si>
  <si>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</si>
  <si>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</si>
  <si>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</si>
  <si>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</si>
  <si>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</si>
  <si>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</si>
  <si>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</si>
  <si>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</si>
  <si>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</si>
  <si>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</si>
  <si>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</si>
  <si>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</si>
  <si>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</si>
  <si>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</si>
  <si>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</si>
  <si>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</si>
  <si>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</si>
  <si>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</si>
  <si>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</si>
  <si>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</si>
  <si>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</si>
  <si>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</si>
  <si>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</si>
  <si>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</si>
  <si>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</si>
  <si>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</si>
  <si>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</si>
  <si>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</si>
  <si>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</si>
  <si>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</si>
  <si>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</si>
  <si>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</si>
  <si>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</si>
  <si>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</si>
  <si>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</si>
  <si>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</si>
  <si>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</si>
  <si>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</si>
  <si>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</si>
  <si>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</si>
  <si>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</si>
  <si>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</si>
  <si>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</si>
  <si>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</si>
  <si>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</si>
  <si>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</si>
  <si>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</si>
  <si>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</si>
  <si>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</si>
  <si>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</si>
  <si>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</si>
  <si>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</si>
  <si>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</si>
  <si>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</si>
  <si>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</si>
  <si>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</si>
  <si>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</si>
  <si>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</si>
  <si>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</si>
  <si>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</si>
  <si>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</si>
  <si>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</si>
  <si>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</si>
  <si>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</si>
  <si>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</si>
  <si>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</si>
  <si>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</si>
  <si>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</si>
  <si>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</si>
  <si>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</si>
  <si>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</si>
  <si>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</si>
  <si>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</si>
  <si>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</si>
  <si>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</si>
  <si>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</si>
  <si>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</si>
  <si>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</si>
  <si>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</si>
  <si>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</si>
  <si>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</si>
  <si>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</si>
  <si>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</si>
  <si>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</si>
  <si>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</si>
  <si>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</si>
  <si>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</si>
  <si>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</si>
  <si>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</si>
  <si>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</si>
  <si>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</si>
  <si>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</si>
  <si>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</si>
  <si>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</si>
  <si>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</si>
  <si>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</si>
  <si>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</si>
  <si>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</si>
  <si>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</si>
  <si>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</si>
  <si>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</si>
  <si>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</si>
  <si>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</si>
  <si>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</si>
  <si>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</si>
  <si>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</si>
  <si>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</si>
  <si>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</si>
  <si>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</si>
  <si>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</si>
  <si>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</si>
  <si>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</si>
  <si>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</si>
  <si>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</si>
  <si>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</si>
  <si>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</si>
  <si>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</si>
  <si>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</si>
  <si>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</si>
  <si>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</si>
  <si>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</si>
  <si>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</si>
  <si>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</si>
  <si>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</si>
  <si>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</si>
  <si>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</si>
  <si>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</si>
  <si>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</si>
  <si>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</si>
  <si>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</si>
  <si>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</si>
  <si>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</si>
  <si>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</si>
  <si>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</si>
  <si>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</si>
  <si>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</si>
  <si>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</si>
  <si>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</si>
  <si>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</si>
  <si>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</si>
  <si>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</si>
  <si>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</si>
  <si>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</si>
  <si>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</si>
  <si>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</si>
  <si>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</si>
  <si>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</si>
  <si>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</si>
  <si>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</si>
  <si>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</si>
  <si>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</si>
  <si>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</si>
  <si>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</si>
  <si>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</si>
  <si>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</si>
  <si>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</si>
  <si>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</si>
  <si>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</si>
  <si>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</si>
  <si>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</si>
  <si>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</si>
  <si>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</si>
  <si>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</si>
  <si>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</si>
  <si>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</si>
  <si>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</si>
  <si>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</si>
  <si>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</si>
  <si>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</si>
  <si>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</si>
  <si>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</si>
  <si>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</si>
  <si>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</si>
  <si>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</si>
  <si>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</si>
  <si>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</si>
  <si>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</si>
  <si>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</si>
  <si>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</si>
  <si>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</si>
  <si>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</si>
  <si>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</si>
  <si>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</si>
  <si>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</si>
  <si>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</si>
  <si>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</si>
  <si>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</si>
  <si>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</si>
  <si>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</si>
  <si>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</si>
  <si>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</si>
  <si>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</si>
  <si>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</si>
  <si>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</si>
  <si>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</si>
  <si>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</si>
  <si>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</si>
  <si>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</si>
  <si>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</si>
  <si>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</si>
  <si>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</si>
  <si>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</si>
  <si>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</si>
  <si>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</si>
  <si>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</si>
  <si>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</si>
  <si>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</si>
  <si>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</si>
  <si>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</si>
  <si>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</si>
  <si>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</si>
  <si>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</si>
  <si>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</si>
  <si>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</si>
  <si>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</si>
  <si>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</si>
  <si>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</si>
  <si>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</si>
  <si>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</si>
  <si>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</si>
  <si>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</si>
  <si>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</si>
  <si>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</si>
  <si>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</si>
  <si>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</si>
  <si>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</si>
  <si>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</si>
  <si>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</si>
  <si>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</si>
  <si>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</si>
  <si>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</si>
  <si>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</si>
  <si>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</si>
  <si>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</si>
  <si>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</si>
  <si>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</si>
  <si>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</si>
  <si>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</si>
  <si>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</si>
  <si>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</si>
  <si>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</si>
  <si>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</si>
  <si>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</si>
  <si>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</si>
  <si>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</si>
  <si>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</si>
  <si>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</si>
  <si>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</si>
  <si>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</si>
  <si>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</si>
  <si>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</si>
  <si>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</si>
  <si>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</si>
  <si>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</si>
  <si>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</si>
  <si>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</si>
  <si>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</si>
  <si>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</si>
  <si>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</si>
  <si>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</si>
  <si>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</si>
  <si>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</si>
  <si>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</si>
  <si>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</si>
  <si>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</si>
  <si>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</si>
  <si>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</si>
  <si>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</si>
  <si>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</si>
  <si>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</si>
  <si>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</si>
  <si>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</si>
  <si>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</si>
  <si>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</si>
  <si>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</si>
  <si>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</si>
  <si>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</si>
  <si>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</si>
  <si>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</si>
  <si>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</si>
  <si>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</si>
  <si>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</si>
  <si>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</si>
  <si>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</si>
  <si>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</si>
  <si>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</si>
  <si>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</si>
  <si>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</si>
  <si>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</si>
  <si>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</si>
  <si>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</si>
  <si>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</si>
  <si>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</si>
  <si>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</si>
  <si>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</si>
  <si>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</si>
  <si>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</si>
  <si>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</si>
  <si>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</si>
  <si>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</si>
  <si>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</si>
  <si>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</si>
  <si>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</si>
  <si>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</si>
  <si>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</si>
  <si>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</si>
  <si>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</si>
  <si>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</si>
  <si>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</si>
  <si>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</si>
  <si>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</si>
  <si>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</si>
  <si>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</si>
  <si>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</si>
  <si>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</si>
  <si>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</si>
  <si>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</si>
  <si>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</si>
  <si>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</si>
  <si>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</si>
  <si>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</si>
  <si>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</si>
  <si>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</si>
  <si>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</si>
  <si>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</si>
  <si>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</si>
  <si>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</si>
  <si>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</si>
  <si>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</si>
  <si>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</si>
  <si>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</si>
  <si>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</si>
  <si>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</si>
  <si>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</si>
  <si>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</si>
  <si>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</si>
  <si>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</si>
  <si>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</si>
  <si>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</si>
  <si>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</si>
  <si>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</si>
  <si>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</si>
  <si>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</si>
  <si>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</si>
  <si>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</si>
  <si>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</si>
  <si>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</si>
  <si>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</si>
  <si>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</si>
  <si>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</si>
  <si>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</si>
  <si>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</si>
  <si>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</si>
  <si>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</si>
  <si>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</si>
  <si>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</si>
  <si>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</si>
  <si>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</si>
  <si>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</si>
  <si>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</si>
  <si>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</si>
  <si>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</si>
  <si>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</si>
  <si>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</si>
  <si>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</si>
  <si>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</si>
  <si>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</si>
  <si>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</si>
  <si>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</si>
  <si>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</si>
  <si>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</si>
  <si>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</si>
  <si>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</si>
  <si>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</si>
  <si>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</si>
  <si>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</si>
  <si>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</si>
  <si>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</si>
  <si>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</si>
  <si>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</si>
  <si>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</si>
  <si>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</si>
  <si>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</si>
  <si>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</si>
  <si>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</si>
  <si>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</si>
  <si>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</si>
  <si>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</si>
  <si>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</si>
  <si>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</si>
  <si>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</si>
  <si>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</si>
  <si>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</si>
  <si>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</si>
  <si>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</si>
  <si>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</si>
  <si>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</si>
  <si>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</si>
  <si>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</si>
  <si>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</si>
  <si>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</si>
  <si>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</si>
  <si>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</si>
  <si>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</si>
  <si>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</si>
  <si>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</si>
  <si>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</si>
  <si>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</si>
  <si>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</si>
  <si>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</si>
  <si>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</si>
  <si>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</si>
  <si>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</si>
  <si>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</si>
  <si>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</si>
  <si>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</si>
  <si>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</si>
  <si>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</si>
  <si>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</si>
  <si>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</si>
  <si>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</si>
  <si>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</si>
  <si>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</si>
  <si>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</si>
  <si>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</si>
  <si>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</si>
  <si>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</si>
  <si>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</si>
  <si>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</si>
  <si>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</si>
  <si>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</si>
  <si>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</si>
  <si>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</si>
  <si>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</si>
  <si>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</si>
  <si>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</si>
  <si>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</si>
  <si>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</si>
  <si>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</si>
  <si>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</si>
  <si>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</si>
  <si>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</si>
  <si>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</si>
  <si>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</si>
  <si>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</si>
  <si>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</si>
  <si>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</si>
  <si>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</si>
  <si>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</si>
  <si>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</si>
  <si>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</si>
  <si>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</si>
  <si>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</si>
  <si>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</si>
  <si>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</si>
  <si>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</si>
  <si>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</si>
  <si>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</si>
  <si>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</si>
  <si>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</si>
  <si>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</si>
  <si>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</si>
  <si>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</si>
  <si>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</si>
  <si>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</si>
  <si>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</si>
  <si>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</si>
  <si>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</si>
  <si>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</si>
  <si>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</si>
  <si>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</si>
  <si>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</si>
  <si>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</si>
  <si>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</si>
  <si>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</si>
  <si>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</si>
  <si>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</si>
  <si>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</si>
  <si>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</si>
  <si>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</si>
  <si>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</si>
  <si>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</si>
  <si>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</si>
  <si>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</si>
  <si>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</si>
  <si>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</si>
  <si>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</si>
  <si>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</si>
  <si>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</si>
  <si>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</si>
  <si>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</si>
  <si>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</si>
  <si>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</si>
  <si>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</si>
  <si>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</si>
  <si>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</si>
  <si>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</si>
  <si>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</si>
  <si>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</si>
  <si>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</si>
  <si>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</si>
  <si>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</si>
  <si>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</si>
  <si>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</si>
  <si>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</si>
  <si>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</si>
  <si>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</si>
  <si>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</si>
  <si>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</si>
  <si>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</si>
  <si>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</si>
  <si>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</si>
  <si>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</si>
  <si>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</si>
  <si>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</si>
  <si>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</si>
  <si>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</si>
  <si>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</si>
  <si>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</si>
  <si>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</si>
  <si>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</si>
  <si>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</si>
  <si>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</si>
  <si>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</si>
  <si>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</si>
  <si>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</si>
  <si>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</si>
  <si>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</si>
  <si>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</si>
  <si>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</si>
  <si>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</si>
  <si>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</si>
  <si>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</si>
  <si>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</si>
  <si>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</si>
  <si>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</si>
  <si>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</si>
  <si>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</si>
  <si>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</si>
  <si>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</si>
  <si>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</si>
  <si>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</si>
  <si>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</si>
  <si>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</si>
  <si>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</si>
  <si>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</si>
  <si>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</si>
  <si>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</si>
  <si>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</si>
  <si>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</si>
  <si>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</si>
  <si>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</si>
  <si>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</si>
  <si>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</si>
  <si>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</si>
  <si>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</si>
  <si>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</si>
  <si>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</si>
  <si>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</si>
  <si>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</si>
  <si>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</si>
  <si>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</si>
  <si>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</si>
  <si>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</si>
  <si>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</si>
  <si>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</si>
  <si>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</si>
  <si>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</si>
  <si>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</si>
  <si>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</si>
  <si>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</si>
  <si>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</si>
  <si>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</si>
  <si>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</si>
  <si>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</si>
  <si>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</si>
  <si>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</si>
  <si>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</si>
  <si>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</si>
  <si>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</si>
  <si>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</si>
  <si>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</si>
  <si>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</si>
  <si>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</si>
  <si>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</si>
  <si>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</si>
  <si>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</si>
  <si>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</si>
  <si>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</si>
  <si>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</si>
  <si>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</si>
  <si>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</si>
  <si>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</si>
  <si>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</si>
  <si>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</si>
  <si>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</si>
  <si>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</si>
  <si>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</si>
  <si>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</si>
  <si>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</si>
  <si>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</si>
  <si>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</si>
  <si>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</si>
  <si>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</si>
  <si>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</si>
  <si>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</si>
  <si>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</si>
  <si>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</si>
  <si>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</si>
  <si>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</si>
  <si>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</si>
  <si>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</si>
  <si>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</si>
  <si>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</si>
  <si>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</si>
  <si>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</si>
  <si>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</si>
  <si>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</si>
  <si>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</si>
  <si>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</si>
  <si>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</si>
  <si>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</si>
  <si>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</si>
  <si>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</si>
  <si>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</si>
  <si>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</si>
  <si>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</si>
  <si>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</si>
  <si>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</si>
  <si>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</si>
  <si>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</si>
  <si>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</si>
  <si>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</si>
  <si>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</si>
  <si>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</si>
  <si>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</si>
  <si>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</si>
  <si>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</si>
  <si>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</si>
  <si>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</si>
  <si>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</si>
  <si>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</si>
  <si>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</si>
  <si>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</si>
  <si>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</si>
  <si>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</si>
  <si>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</si>
  <si>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</si>
  <si>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</si>
  <si>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</si>
  <si>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</si>
  <si>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</si>
  <si>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</si>
  <si>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</si>
  <si>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</si>
  <si>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</si>
  <si>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</si>
  <si>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</si>
  <si>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</si>
  <si>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</si>
  <si>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</si>
  <si>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</si>
  <si>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</si>
  <si>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</si>
  <si>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</si>
  <si>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</si>
  <si>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</si>
  <si>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</si>
  <si>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</si>
  <si>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</si>
  <si>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</si>
  <si>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</si>
  <si>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</si>
  <si>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</si>
  <si>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</si>
  <si>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</si>
  <si>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</si>
  <si>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</si>
  <si>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</si>
  <si>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</si>
  <si>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</si>
  <si>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</si>
  <si>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</si>
  <si>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</si>
  <si>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</si>
  <si>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</si>
  <si>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</si>
  <si>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</si>
  <si>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</si>
  <si>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</si>
  <si>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</si>
  <si>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</si>
  <si>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</si>
  <si>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</si>
  <si>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</si>
  <si>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</si>
  <si>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</si>
  <si>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</si>
  <si>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</si>
  <si>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</si>
  <si>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</si>
  <si>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</si>
  <si>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</si>
  <si>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</si>
  <si>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</si>
  <si>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</si>
  <si>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</si>
  <si>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</si>
  <si>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</si>
  <si>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</si>
  <si>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</si>
  <si>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</si>
  <si>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</si>
  <si>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</si>
  <si>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</si>
  <si>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</si>
  <si>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</si>
  <si>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</si>
  <si>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</si>
  <si>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</si>
  <si>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</si>
  <si>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</si>
  <si>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</si>
  <si>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</si>
  <si>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</si>
  <si>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</si>
  <si>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</si>
  <si>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</si>
  <si>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</si>
  <si>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</si>
  <si>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</si>
  <si>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</si>
  <si>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</si>
  <si>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</si>
  <si>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</si>
  <si>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</si>
  <si>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</si>
  <si>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</si>
  <si>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</si>
  <si>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</si>
  <si>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</si>
  <si>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</si>
  <si>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</si>
  <si>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</si>
  <si>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</si>
  <si>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</si>
  <si>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</si>
  <si>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</si>
  <si>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</si>
  <si>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</si>
  <si>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</si>
  <si>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</si>
  <si>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</si>
  <si>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</si>
  <si>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</si>
  <si>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</si>
  <si>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</si>
  <si>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</si>
  <si>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</si>
  <si>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</si>
  <si>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</si>
  <si>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</si>
  <si>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</si>
  <si>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</si>
  <si>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</si>
  <si>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</si>
  <si>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</si>
  <si>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</si>
  <si>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</si>
  <si>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</si>
  <si>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</si>
  <si>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</si>
  <si>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</si>
  <si>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</si>
  <si>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</si>
  <si>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</si>
  <si>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</si>
  <si>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</si>
  <si>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</si>
  <si>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</si>
  <si>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</si>
  <si>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</si>
  <si>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</si>
  <si>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</si>
  <si>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</si>
  <si>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</si>
  <si>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</si>
  <si>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</si>
  <si>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</si>
  <si>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</si>
  <si>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</si>
  <si>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</si>
  <si>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</si>
  <si>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</si>
  <si>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</si>
  <si>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</si>
  <si>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</si>
  <si>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</si>
  <si>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</si>
  <si>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</si>
  <si>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</si>
  <si>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</si>
  <si>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</si>
  <si>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</si>
  <si>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</si>
  <si>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</si>
  <si>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</si>
  <si>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</si>
  <si>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</si>
  <si>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</si>
  <si>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</si>
  <si>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</si>
  <si>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</si>
  <si>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</si>
  <si>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</si>
  <si>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</si>
  <si>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</si>
  <si>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</si>
  <si>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</si>
  <si>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</si>
  <si>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</si>
  <si>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</si>
  <si>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</si>
  <si>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</si>
  <si>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</si>
  <si>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</si>
  <si>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</si>
  <si>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</si>
  <si>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</si>
  <si>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</si>
  <si>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</si>
  <si>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</si>
  <si>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</si>
  <si>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</si>
  <si>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</si>
  <si>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</si>
  <si>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</si>
  <si>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</si>
  <si>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</si>
  <si>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</si>
  <si>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</si>
  <si>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</si>
  <si>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</si>
  <si>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</si>
  <si>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</si>
  <si>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</si>
  <si>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</si>
  <si>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</si>
  <si>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</si>
  <si>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</si>
  <si>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</si>
  <si>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</si>
  <si>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</si>
  <si>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</si>
  <si>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</si>
  <si>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</si>
  <si>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</si>
  <si>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</si>
  <si>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</si>
  <si>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</si>
  <si>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</si>
  <si>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</si>
  <si>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</si>
  <si>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</si>
  <si>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</si>
  <si>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</si>
  <si>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</si>
  <si>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</si>
  <si>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</si>
  <si>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</si>
  <si>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</si>
  <si>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</si>
  <si>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</si>
  <si>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</si>
  <si>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</si>
  <si>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</si>
  <si>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</si>
  <si>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</si>
  <si>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</si>
  <si>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</si>
  <si>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</si>
  <si>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</si>
  <si>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</si>
  <si>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</si>
  <si>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</si>
  <si>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</si>
  <si>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</si>
  <si>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</si>
  <si>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</si>
  <si>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</si>
  <si>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</si>
  <si>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</si>
  <si>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</si>
  <si>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</si>
  <si>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</si>
  <si>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</si>
  <si>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</si>
  <si>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</si>
  <si>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</si>
  <si>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</si>
  <si>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</si>
  <si>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</si>
  <si>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</si>
  <si>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</si>
  <si>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</si>
  <si>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</si>
  <si>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</si>
  <si>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</si>
  <si>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</si>
  <si>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</si>
  <si>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</si>
  <si>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</si>
  <si>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</si>
  <si>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</si>
  <si>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</si>
  <si>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</si>
  <si>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</si>
  <si>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</si>
  <si>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</si>
  <si>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</si>
  <si>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</si>
  <si>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</si>
  <si>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</si>
  <si>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</si>
  <si>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</si>
  <si>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</si>
  <si>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</si>
  <si>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</si>
  <si>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</si>
  <si>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</si>
  <si>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</si>
  <si>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</si>
  <si>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</si>
  <si>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</si>
  <si>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</si>
  <si>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</si>
  <si>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</si>
  <si>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</si>
  <si>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</si>
  <si>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</si>
  <si>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</si>
  <si>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</si>
  <si>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</si>
  <si>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</si>
  <si>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</si>
  <si>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</si>
  <si>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</si>
  <si>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</si>
  <si>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</si>
  <si>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</si>
  <si>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</si>
  <si>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</si>
  <si>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</si>
  <si>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</si>
  <si>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</si>
  <si>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</si>
  <si>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</si>
  <si>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</si>
  <si>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</si>
  <si>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</si>
  <si>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</si>
  <si>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</si>
  <si>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</si>
  <si>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</si>
  <si>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</si>
  <si>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</si>
  <si>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</si>
  <si>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</si>
  <si>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</si>
  <si>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</si>
  <si>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</si>
  <si>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</si>
  <si>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</si>
  <si>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</si>
  <si>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</si>
  <si>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</si>
  <si>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</si>
  <si>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</si>
  <si>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</si>
  <si>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</si>
  <si>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</si>
  <si>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</si>
  <si>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</si>
  <si>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</si>
  <si>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</si>
  <si>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</si>
  <si>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</si>
  <si>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</si>
  <si>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</si>
  <si>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</si>
  <si>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</si>
  <si>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</si>
  <si>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</si>
  <si>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</si>
  <si>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</si>
  <si>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</si>
  <si>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</si>
  <si>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</si>
  <si>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</si>
  <si>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</si>
  <si>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</si>
  <si>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</si>
  <si>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</si>
  <si>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</si>
  <si>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</si>
  <si>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</si>
  <si>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</si>
  <si>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</si>
  <si>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</si>
  <si>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</si>
  <si>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</si>
  <si>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</si>
  <si>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</si>
  <si>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</si>
  <si>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</si>
  <si>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</si>
  <si>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</si>
  <si>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</si>
  <si>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</si>
  <si>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</si>
  <si>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</si>
  <si>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</si>
  <si>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</si>
  <si>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</si>
  <si>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</si>
  <si>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</si>
  <si>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</si>
  <si>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</si>
  <si>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</si>
  <si>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</si>
  <si>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</si>
  <si>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</si>
  <si>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</si>
  <si>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</si>
  <si>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</si>
  <si>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</si>
  <si>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</si>
  <si>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</si>
  <si>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</si>
  <si>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</si>
  <si>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</si>
  <si>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</si>
  <si>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</si>
  <si>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</si>
  <si>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</si>
  <si>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</si>
  <si>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</si>
  <si>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</si>
  <si>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</si>
  <si>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</si>
  <si>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</si>
  <si>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</si>
  <si>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</si>
  <si>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</si>
  <si>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</si>
  <si>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</si>
  <si>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</si>
  <si>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</si>
  <si>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</si>
  <si>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</si>
  <si>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</si>
  <si>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</si>
  <si>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</si>
  <si>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</si>
  <si>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</si>
  <si>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</si>
  <si>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</si>
  <si>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</si>
  <si>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</si>
  <si>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</si>
  <si>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</si>
  <si>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</si>
  <si>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</si>
  <si>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</si>
  <si>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</si>
  <si>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</si>
  <si>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</si>
  <si>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</si>
  <si>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</si>
  <si>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</si>
  <si>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</si>
  <si>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</si>
  <si>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</si>
  <si>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</si>
  <si>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</si>
  <si>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</si>
  <si>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</si>
  <si>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</si>
  <si>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</si>
  <si>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</si>
  <si>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</si>
  <si>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</si>
  <si>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</si>
  <si>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</si>
  <si>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</si>
  <si>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</si>
  <si>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</si>
  <si>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</si>
  <si>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</si>
  <si>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</si>
  <si>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</si>
  <si>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</si>
  <si>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</si>
  <si>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</si>
  <si>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</si>
  <si>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</si>
  <si>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</si>
  <si>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</si>
  <si>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</si>
  <si>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</si>
  <si>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</si>
  <si>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</si>
  <si>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</si>
  <si>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</si>
  <si>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</si>
  <si>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</si>
  <si>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</si>
  <si>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</si>
  <si>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</si>
  <si>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</si>
  <si>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</si>
  <si>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</si>
  <si>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</si>
  <si>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</si>
  <si>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</si>
  <si>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</si>
  <si>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</si>
  <si>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</si>
  <si>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</si>
  <si>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</si>
  <si>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</si>
  <si>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</si>
  <si>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</si>
  <si>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</si>
  <si>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</si>
  <si>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</si>
  <si>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</si>
  <si>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</si>
  <si>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</si>
  <si>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</si>
  <si>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</si>
  <si>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</si>
  <si>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</si>
  <si>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</si>
  <si>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</si>
  <si>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</si>
  <si>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</si>
  <si>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</si>
  <si>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</si>
  <si>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</si>
  <si>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</si>
  <si>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</si>
  <si>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</si>
  <si>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</si>
  <si>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</si>
  <si>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</si>
  <si>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</si>
  <si>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</si>
  <si>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</si>
  <si>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</si>
  <si>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</si>
  <si>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</si>
  <si>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</si>
  <si>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</si>
  <si>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</si>
  <si>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</si>
  <si>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</si>
  <si>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</si>
  <si>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</si>
  <si>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</si>
  <si>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</si>
  <si>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</si>
  <si>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</si>
  <si>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</si>
  <si>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</si>
  <si>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</si>
  <si>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</si>
  <si>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</si>
  <si>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</si>
  <si>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</si>
  <si>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</si>
  <si>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</si>
  <si>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</si>
  <si>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</si>
  <si>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</si>
  <si>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</si>
  <si>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</si>
  <si>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</si>
  <si>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</si>
  <si>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</si>
  <si>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</si>
  <si>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</si>
  <si>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</si>
  <si>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</si>
  <si>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</si>
  <si>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</si>
  <si>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</si>
  <si>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</si>
  <si>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</si>
  <si>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</si>
  <si>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</si>
  <si>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</si>
  <si>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</si>
  <si>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</si>
  <si>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</si>
  <si>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</si>
  <si>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</si>
  <si>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</si>
  <si>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</si>
  <si>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</si>
  <si>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</si>
  <si>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</si>
  <si>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</si>
  <si>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</si>
  <si>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</si>
  <si>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</si>
  <si>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</si>
  <si>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</si>
  <si>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</si>
  <si>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</si>
  <si>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</si>
  <si>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</si>
  <si>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</si>
  <si>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</si>
  <si>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</si>
  <si>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</si>
  <si>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</si>
  <si>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</si>
  <si>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</si>
  <si>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</si>
  <si>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</si>
  <si>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</si>
  <si>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</si>
  <si>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</si>
  <si>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</si>
  <si>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</si>
  <si>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</si>
  <si>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</si>
  <si>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</si>
  <si>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</si>
  <si>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</si>
  <si>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</si>
  <si>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</si>
  <si>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</si>
  <si>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</si>
  <si>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</si>
  <si>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</si>
  <si>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</si>
  <si>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</si>
  <si>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</si>
  <si>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</si>
  <si>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</si>
  <si>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</si>
  <si>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</si>
  <si>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</si>
  <si>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</si>
  <si>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</si>
  <si>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</si>
  <si>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</si>
  <si>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</si>
  <si>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</si>
  <si>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</si>
  <si>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</si>
  <si>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</si>
  <si>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</si>
  <si>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</si>
  <si>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</si>
  <si>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</si>
  <si>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</si>
  <si>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</si>
  <si>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</si>
  <si>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</si>
  <si>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</si>
  <si>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</si>
  <si>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</si>
  <si>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</si>
  <si>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</si>
  <si>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</si>
  <si>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</si>
  <si>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</si>
  <si>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</si>
  <si>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</si>
  <si>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</si>
  <si>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</si>
  <si>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</si>
  <si>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</si>
  <si>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</si>
  <si>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</si>
  <si>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</si>
  <si>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</si>
  <si>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</si>
  <si>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</si>
  <si>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</si>
  <si>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</si>
  <si>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</si>
  <si>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</si>
  <si>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</si>
  <si>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</si>
  <si>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</si>
  <si>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</si>
  <si>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</si>
  <si>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</si>
  <si>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</si>
  <si>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</si>
  <si>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</si>
  <si>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</si>
  <si>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</si>
  <si>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</si>
  <si>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</si>
  <si>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</si>
  <si>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</si>
  <si>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</si>
  <si>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</si>
  <si>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</si>
  <si>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</si>
  <si>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</si>
  <si>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</si>
  <si>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</si>
  <si>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</si>
  <si>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</si>
  <si>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</si>
  <si>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</si>
  <si>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</si>
  <si>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</si>
  <si>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</si>
  <si>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</si>
  <si>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</si>
  <si>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</si>
  <si>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</si>
  <si>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</si>
  <si>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</si>
  <si>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</si>
  <si>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</si>
  <si>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</si>
  <si>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</si>
  <si>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</si>
  <si>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</si>
  <si>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</si>
  <si>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</si>
  <si>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</si>
  <si>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</si>
  <si>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</si>
  <si>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</si>
  <si>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</si>
  <si>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</si>
  <si>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</si>
  <si>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</si>
  <si>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</si>
  <si>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</si>
  <si>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</si>
  <si>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</si>
  <si>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</si>
  <si>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</si>
  <si>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</si>
  <si>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</si>
  <si>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</si>
  <si>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</si>
  <si>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</si>
  <si>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</si>
  <si>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</si>
  <si>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</si>
  <si>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</si>
  <si>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</si>
  <si>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</si>
  <si>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</si>
  <si>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</si>
  <si>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</si>
  <si>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</si>
  <si>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</si>
  <si>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</si>
  <si>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</si>
  <si>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</si>
  <si>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</si>
  <si>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</si>
  <si>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</si>
  <si>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</si>
  <si>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</si>
  <si>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</si>
  <si>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</si>
  <si>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</si>
  <si>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</si>
  <si>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</si>
  <si>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</si>
  <si>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</si>
  <si>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</si>
  <si>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</si>
  <si>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</si>
  <si>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</si>
  <si>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</si>
  <si>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</si>
  <si>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</si>
  <si>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</si>
  <si>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</si>
  <si>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</si>
  <si>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</si>
  <si>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</si>
  <si>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</si>
  <si>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</si>
  <si>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</si>
  <si>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</si>
  <si>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</si>
  <si>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</si>
  <si>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</si>
  <si>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</si>
  <si>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</si>
  <si>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</si>
  <si>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</si>
  <si>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</si>
  <si>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</si>
  <si>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</si>
  <si>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</si>
  <si>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</si>
  <si>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</si>
  <si>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</si>
  <si>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</si>
  <si>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</si>
  <si>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</si>
  <si>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</si>
  <si>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</si>
  <si>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</si>
  <si>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</si>
  <si>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</si>
  <si>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</si>
  <si>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</si>
  <si>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</si>
  <si>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</si>
  <si>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</si>
  <si>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</si>
  <si>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</si>
  <si>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</si>
  <si>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</si>
  <si>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</si>
  <si>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</si>
  <si>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</si>
  <si>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</si>
  <si>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</si>
  <si>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</si>
  <si>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</si>
  <si>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</si>
  <si>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</si>
  <si>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</si>
  <si>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</si>
  <si>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</si>
  <si>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</si>
  <si>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</si>
  <si>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</si>
  <si>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</si>
  <si>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</si>
  <si>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</si>
  <si>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</si>
  <si>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</si>
  <si>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</si>
  <si>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</si>
  <si>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</si>
  <si>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</si>
  <si>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</si>
  <si>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</si>
  <si>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</si>
  <si>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</si>
  <si>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</si>
  <si>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</si>
  <si>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</si>
  <si>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</si>
  <si>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</si>
  <si>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</si>
  <si>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</si>
  <si>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</si>
  <si>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</si>
  <si>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</si>
  <si>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</si>
  <si>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</si>
  <si>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</si>
  <si>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</si>
  <si>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</si>
  <si>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</si>
  <si>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</si>
  <si>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</si>
  <si>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</si>
  <si>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</si>
  <si>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</si>
  <si>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</si>
  <si>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</si>
  <si>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</si>
  <si>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</si>
  <si>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</si>
  <si>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</si>
  <si>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</si>
  <si>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</si>
  <si>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</si>
  <si>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</si>
  <si>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</si>
  <si>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</si>
  <si>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</si>
  <si>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</si>
  <si>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</si>
  <si>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</si>
  <si>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</si>
  <si>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</si>
  <si>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</si>
  <si>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</si>
  <si>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</si>
  <si>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</si>
  <si>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</si>
  <si>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</si>
  <si>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</si>
  <si>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</si>
  <si>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</si>
  <si>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</si>
  <si>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</si>
  <si>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</si>
  <si>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</si>
  <si>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</si>
  <si>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</si>
  <si>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</si>
  <si>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</si>
  <si>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</si>
  <si>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</si>
  <si>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</si>
  <si>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</si>
  <si>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</si>
  <si>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</si>
  <si>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</si>
  <si>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</si>
  <si>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</si>
  <si>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</si>
  <si>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</si>
  <si>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</si>
  <si>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</si>
  <si>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</si>
  <si>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</si>
  <si>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</si>
  <si>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</si>
  <si>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</si>
  <si>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</si>
  <si>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</si>
  <si>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</si>
  <si>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</si>
  <si>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</si>
  <si>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</si>
  <si>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</si>
  <si>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</si>
  <si>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</si>
  <si>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</si>
  <si>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</si>
  <si>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</si>
  <si>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</si>
  <si>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</si>
  <si>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</si>
  <si>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</si>
  <si>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</si>
  <si>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</si>
  <si>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</si>
  <si>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</si>
  <si>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</si>
  <si>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</si>
  <si>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</si>
  <si>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</si>
  <si>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</si>
  <si>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</si>
  <si>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</si>
  <si>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</si>
  <si>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</si>
  <si>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</si>
  <si>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</si>
  <si>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</si>
  <si>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</si>
  <si>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</si>
  <si>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</si>
  <si>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</si>
  <si>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</si>
  <si>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</si>
  <si>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</si>
  <si>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</si>
  <si>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</si>
  <si>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</si>
  <si>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</si>
  <si>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</si>
  <si>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</si>
  <si>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</si>
  <si>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</si>
  <si>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</si>
  <si>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</si>
  <si>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</si>
  <si>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</si>
  <si>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</si>
  <si>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</si>
  <si>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</si>
  <si>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</si>
  <si>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</si>
  <si>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</si>
  <si>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</si>
  <si>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</si>
  <si>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</si>
  <si>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</si>
  <si>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</si>
  <si>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</si>
  <si>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</si>
  <si>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</si>
  <si>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</si>
  <si>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</si>
  <si>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</si>
  <si>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</si>
  <si>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</si>
  <si>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</si>
  <si>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</si>
  <si>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</si>
  <si>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</si>
  <si>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</si>
  <si>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</si>
  <si>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</si>
  <si>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</si>
  <si>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</si>
  <si>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</si>
  <si>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</si>
  <si>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</si>
  <si>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</si>
  <si>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</si>
  <si>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</si>
  <si>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</si>
  <si>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</si>
  <si>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</si>
  <si>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</si>
  <si>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</si>
  <si>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</si>
  <si>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</si>
  <si>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</si>
  <si>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</si>
  <si>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</si>
  <si>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</si>
  <si>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</si>
  <si>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</si>
  <si>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</si>
  <si>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</si>
  <si>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</si>
  <si>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</si>
  <si>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</si>
  <si>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</si>
  <si>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</si>
  <si>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</si>
  <si>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</si>
  <si>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</si>
  <si>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</si>
  <si>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</si>
  <si>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</si>
  <si>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</si>
  <si>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</si>
  <si>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</si>
  <si>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</si>
  <si>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</si>
  <si>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</si>
  <si>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</si>
  <si>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</si>
  <si>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</si>
  <si>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</si>
  <si>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</si>
  <si>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</si>
  <si>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</si>
  <si>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</si>
  <si>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</si>
  <si>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</si>
  <si>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</si>
  <si>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</si>
  <si>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</si>
  <si>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</si>
  <si>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</si>
  <si>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</si>
  <si>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</si>
  <si>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</si>
  <si>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</si>
  <si>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</si>
  <si>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</si>
  <si>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</si>
  <si>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</si>
  <si>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</si>
  <si>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</si>
  <si>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</si>
  <si>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</si>
  <si>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</si>
  <si>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</si>
  <si>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</si>
  <si>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</si>
  <si>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</si>
  <si>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</si>
  <si>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</si>
  <si>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</si>
  <si>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</si>
  <si>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</si>
  <si>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</si>
  <si>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</si>
  <si>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</si>
  <si>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</si>
  <si>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</si>
  <si>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</si>
  <si>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</si>
  <si>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</si>
  <si>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</si>
  <si>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</si>
  <si>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</si>
  <si>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</si>
  <si>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</si>
  <si>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</si>
  <si>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</si>
  <si>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</si>
  <si>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</si>
  <si>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</si>
  <si>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</si>
  <si>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</si>
  <si>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</si>
  <si>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</si>
  <si>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</si>
  <si>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</si>
  <si>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</si>
  <si>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</si>
  <si>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</si>
  <si>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</si>
  <si>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</si>
  <si>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</si>
  <si>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</si>
  <si>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</si>
  <si>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</si>
  <si>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</si>
  <si>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</si>
  <si>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</si>
  <si>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</si>
  <si>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</si>
  <si>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</si>
  <si>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</si>
  <si>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</si>
  <si>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</si>
  <si>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</si>
  <si>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</si>
  <si>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</si>
  <si>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</si>
  <si>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</si>
  <si>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</si>
  <si>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</si>
  <si>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</si>
  <si>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</si>
  <si>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</si>
  <si>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</si>
  <si>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</si>
  <si>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</si>
  <si>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</si>
  <si>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</si>
  <si>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</si>
  <si>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</si>
  <si>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</si>
  <si>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</si>
  <si>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</si>
  <si>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</si>
  <si>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</si>
  <si>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</si>
  <si>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</si>
  <si>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</si>
  <si>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</si>
  <si>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</si>
  <si>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</si>
  <si>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</si>
  <si>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</si>
  <si>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</si>
  <si>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</si>
  <si>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</si>
  <si>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</si>
  <si>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</si>
  <si>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</si>
  <si>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</si>
  <si>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</si>
  <si>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</si>
  <si>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</si>
  <si>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</si>
  <si>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</si>
  <si>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</si>
  <si>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</si>
  <si>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</si>
  <si>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</si>
  <si>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</si>
  <si>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</si>
  <si>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</si>
  <si>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</si>
  <si>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</si>
  <si>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</si>
  <si>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</si>
  <si>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</si>
  <si>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</si>
  <si>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</si>
  <si>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</si>
  <si>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</si>
  <si>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</si>
  <si>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</si>
  <si>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</si>
  <si>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</si>
  <si>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</si>
  <si>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</si>
  <si>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</si>
  <si>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</si>
  <si>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</si>
  <si>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</si>
  <si>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</si>
  <si>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</si>
  <si>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</si>
  <si>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</si>
  <si>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</si>
  <si>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</si>
  <si>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</si>
  <si>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</si>
  <si>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</si>
  <si>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</si>
  <si>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</si>
  <si>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</si>
  <si>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</si>
  <si>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</si>
  <si>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</si>
  <si>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</si>
  <si>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</si>
  <si>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</si>
  <si>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</si>
  <si>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</si>
  <si>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</si>
  <si>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</si>
  <si>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</si>
  <si>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</si>
  <si>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</si>
  <si>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</si>
  <si>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</si>
  <si>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</si>
  <si>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</si>
  <si>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</si>
  <si>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</si>
  <si>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</si>
  <si>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</si>
  <si>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</si>
  <si>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</si>
  <si>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</si>
  <si>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</si>
  <si>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</si>
  <si>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</si>
  <si>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</si>
  <si>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</si>
  <si>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</si>
  <si>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</si>
  <si>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</si>
  <si>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</si>
  <si>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</si>
  <si>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</si>
  <si>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</si>
  <si>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</si>
  <si>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</si>
  <si>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</si>
  <si>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</si>
  <si>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</si>
  <si>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</si>
  <si>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</si>
  <si>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</si>
  <si>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</si>
  <si>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</si>
  <si>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</si>
  <si>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</si>
  <si>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</si>
  <si>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</si>
  <si>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</si>
  <si>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</si>
  <si>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</si>
  <si>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</si>
  <si>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</si>
  <si>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</si>
  <si>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</si>
  <si>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</si>
  <si>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</si>
  <si>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</si>
  <si>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</si>
  <si>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</si>
  <si>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</si>
  <si>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</si>
  <si>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</si>
  <si>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</si>
  <si>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</si>
  <si>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</si>
  <si>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</si>
  <si>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</si>
  <si>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</si>
  <si>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</si>
  <si>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</si>
  <si>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</si>
  <si>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</si>
  <si>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</si>
  <si>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</si>
  <si>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</si>
  <si>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</si>
  <si>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</si>
  <si>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</si>
  <si>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</si>
  <si>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</si>
  <si>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</si>
  <si>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</si>
  <si>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</si>
  <si>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</si>
  <si>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</si>
  <si>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</si>
  <si>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</si>
  <si>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</si>
  <si>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</si>
  <si>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</si>
  <si>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</si>
  <si>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</si>
  <si>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</si>
  <si>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</si>
  <si>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</si>
  <si>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</si>
  <si>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</si>
  <si>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</si>
  <si>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</si>
  <si>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</si>
  <si>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</si>
  <si>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</si>
  <si>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</si>
  <si>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</si>
  <si>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</si>
  <si>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</si>
  <si>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</si>
  <si>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</si>
  <si>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</si>
  <si>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</si>
  <si>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</si>
  <si>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</si>
  <si>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</si>
  <si>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</si>
  <si>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</si>
  <si>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</si>
  <si>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</si>
  <si>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</si>
  <si>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</si>
  <si>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</si>
  <si>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</si>
  <si>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</si>
  <si>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</si>
  <si>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</si>
  <si>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</si>
  <si>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</si>
  <si>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</si>
  <si>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</si>
  <si>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</si>
  <si>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</si>
  <si>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</si>
  <si>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</si>
  <si>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</si>
  <si>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</si>
  <si>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</si>
  <si>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</si>
  <si>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</si>
  <si>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</si>
  <si>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</si>
  <si>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</si>
  <si>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</si>
  <si>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</si>
  <si>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</si>
  <si>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</si>
  <si>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</si>
  <si>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</si>
  <si>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</si>
  <si>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</si>
  <si>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</si>
  <si>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</si>
  <si>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</si>
  <si>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</si>
  <si>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</si>
  <si>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</si>
  <si>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</si>
  <si>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</si>
  <si>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</si>
  <si>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</si>
  <si>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</si>
  <si>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</si>
  <si>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</si>
  <si>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</si>
  <si>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</si>
  <si>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</si>
  <si>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</si>
  <si>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</si>
  <si>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</si>
  <si>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</si>
  <si>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</si>
  <si>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</si>
  <si>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</si>
  <si>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</si>
  <si>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</si>
  <si>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</si>
  <si>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</si>
  <si>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</si>
  <si>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</si>
  <si>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</si>
  <si>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</si>
  <si>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</si>
  <si>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</si>
  <si>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</si>
  <si>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</si>
  <si>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</si>
  <si>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</si>
  <si>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</si>
  <si>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</si>
  <si>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</si>
  <si>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</si>
  <si>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</si>
  <si>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</si>
  <si>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</si>
  <si>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</si>
  <si>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</si>
  <si>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</si>
  <si>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</si>
  <si>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</si>
  <si>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</si>
  <si>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</si>
  <si>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</si>
  <si>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</si>
  <si>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</si>
  <si>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</si>
  <si>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</si>
  <si>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</si>
  <si>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</si>
  <si>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</si>
  <si>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</si>
  <si>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</si>
  <si>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</si>
  <si>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</si>
  <si>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</si>
  <si>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</si>
  <si>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</si>
  <si>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</si>
  <si>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</si>
  <si>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</si>
  <si>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</si>
  <si>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</si>
  <si>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</si>
  <si>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</si>
  <si>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</si>
  <si>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</si>
  <si>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</si>
  <si>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</si>
  <si>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</si>
  <si>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</si>
  <si>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</si>
  <si>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</si>
  <si>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</si>
  <si>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</si>
  <si>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</si>
  <si>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</si>
  <si>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</si>
  <si>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</si>
  <si>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</si>
  <si>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</si>
  <si>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</si>
  <si>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</si>
  <si>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</si>
  <si>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</si>
  <si>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</si>
  <si>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</si>
  <si>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</si>
  <si>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</si>
  <si>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</si>
  <si>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</si>
  <si>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</si>
  <si>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</si>
  <si>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</si>
  <si>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</si>
  <si>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</si>
  <si>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</si>
  <si>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</si>
  <si>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</si>
  <si>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</si>
  <si>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</si>
  <si>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</si>
  <si>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</si>
  <si>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</si>
  <si>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</si>
  <si>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</si>
  <si>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</si>
  <si>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</si>
  <si>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</si>
  <si>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</si>
  <si>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</si>
  <si>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</si>
  <si>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</si>
  <si>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</si>
  <si>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</si>
  <si>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</si>
  <si>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</si>
  <si>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</si>
  <si>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</si>
  <si>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</si>
  <si>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</si>
  <si>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</si>
  <si>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</si>
  <si>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</si>
  <si>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</si>
  <si>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</si>
  <si>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</si>
  <si>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</si>
  <si>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</si>
  <si>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</si>
  <si>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</si>
  <si>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</si>
  <si>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</si>
  <si>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</si>
  <si>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</si>
  <si>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</si>
  <si>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</si>
  <si>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</si>
  <si>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</si>
  <si>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</si>
  <si>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</si>
  <si>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</si>
  <si>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</si>
  <si>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</si>
  <si>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</si>
  <si>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</si>
  <si>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</si>
  <si>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</si>
  <si>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</si>
  <si>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</si>
  <si>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</si>
  <si>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</si>
  <si>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</si>
  <si>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</si>
  <si>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</si>
  <si>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</si>
  <si>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</si>
  <si>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</si>
  <si>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</si>
  <si>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</si>
  <si>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</si>
  <si>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</si>
  <si>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</si>
  <si>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</si>
  <si>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</si>
  <si>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</si>
  <si>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</si>
  <si>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</si>
  <si>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</si>
  <si>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</si>
  <si>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</si>
  <si>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</si>
  <si>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</si>
  <si>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</si>
  <si>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</si>
  <si>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</si>
  <si>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</si>
  <si>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</si>
  <si>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</si>
  <si>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</si>
  <si>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</si>
  <si>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</si>
  <si>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</si>
  <si>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</si>
  <si>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</si>
  <si>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</si>
  <si>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</si>
  <si>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</si>
  <si>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</si>
  <si>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</si>
  <si>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</si>
  <si>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</si>
  <si>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</si>
  <si>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</si>
  <si>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</si>
  <si>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</si>
  <si>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</si>
  <si>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</si>
  <si>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</si>
  <si>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</si>
  <si>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</si>
  <si>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</si>
  <si>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</si>
  <si>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</si>
  <si>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</si>
  <si>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</si>
  <si>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</si>
  <si>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</si>
  <si>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</si>
  <si>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</si>
  <si>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</si>
  <si>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</si>
  <si>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</si>
  <si>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</si>
  <si>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</si>
  <si>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</si>
  <si>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</si>
  <si>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</si>
  <si>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</si>
  <si>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</si>
  <si>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</si>
  <si>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</si>
  <si>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</si>
  <si>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</si>
  <si>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</si>
  <si>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</si>
  <si>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</si>
  <si>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</si>
  <si>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</si>
  <si>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</si>
  <si>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</si>
  <si>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</si>
  <si>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</si>
  <si>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</si>
  <si>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</si>
  <si>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</si>
  <si>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</si>
  <si>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</si>
  <si>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</si>
  <si>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</si>
  <si>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</si>
  <si>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</si>
  <si>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</si>
  <si>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</si>
  <si>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</si>
  <si>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</si>
  <si>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</si>
  <si>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</si>
  <si>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</si>
  <si>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</si>
  <si>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</si>
  <si>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</si>
  <si>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</si>
  <si>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</si>
  <si>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</si>
  <si>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</si>
  <si>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</si>
  <si>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</si>
  <si>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</si>
  <si>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</si>
  <si>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</si>
  <si>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</si>
  <si>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</si>
  <si>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</si>
  <si>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</si>
  <si>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</si>
  <si>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</si>
  <si>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</si>
  <si>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</si>
  <si>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</si>
  <si>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</si>
  <si>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</si>
  <si>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</si>
  <si>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</si>
  <si>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</si>
  <si>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</si>
  <si>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</si>
  <si>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</si>
  <si>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</si>
  <si>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</si>
  <si>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</si>
  <si>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</si>
  <si>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</si>
  <si>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</si>
  <si>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</si>
  <si>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</si>
  <si>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</si>
  <si>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</si>
  <si>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</si>
  <si>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</si>
  <si>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</si>
  <si>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</si>
  <si>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</si>
  <si>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</si>
  <si>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</si>
  <si>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</si>
  <si>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</si>
  <si>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</si>
  <si>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</si>
  <si>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</si>
  <si>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</si>
  <si>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</si>
  <si>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</si>
  <si>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</si>
  <si>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</si>
  <si>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</si>
  <si>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</si>
  <si>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</si>
  <si>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</si>
  <si>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</si>
  <si>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</si>
  <si>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</si>
  <si>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</si>
  <si>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</si>
  <si>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</si>
  <si>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</si>
  <si>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</si>
  <si>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</si>
  <si>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</si>
  <si>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</si>
  <si>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</si>
  <si>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</si>
  <si>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</si>
  <si>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</si>
  <si>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</si>
  <si>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</si>
  <si>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</si>
  <si>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</si>
  <si>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</si>
  <si>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</si>
  <si>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</si>
  <si>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</si>
  <si>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</si>
  <si>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</si>
  <si>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</si>
  <si>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</si>
  <si>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</si>
  <si>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</si>
  <si>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</si>
  <si>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</si>
  <si>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</si>
  <si>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</si>
  <si>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</si>
  <si>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</si>
  <si>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</si>
  <si>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</si>
  <si>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</si>
  <si>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</si>
  <si>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</si>
  <si>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</si>
  <si>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</si>
  <si>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</si>
  <si>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</si>
  <si>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</si>
  <si>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</si>
  <si>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</si>
  <si>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</si>
  <si>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</si>
  <si>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</si>
  <si>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</si>
  <si>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</si>
  <si>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</si>
  <si>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</si>
  <si>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</si>
  <si>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</si>
  <si>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</si>
  <si>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</si>
  <si>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</si>
  <si>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</si>
  <si>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</si>
  <si>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</si>
  <si>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</si>
  <si>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</si>
  <si>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</si>
  <si>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</si>
  <si>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</si>
  <si>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</si>
  <si>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</si>
  <si>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</si>
  <si>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</si>
  <si>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</si>
  <si>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</si>
  <si>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</si>
  <si>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</si>
  <si>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</si>
  <si>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</si>
  <si>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</si>
  <si>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</si>
  <si>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</si>
  <si>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</si>
  <si>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</si>
  <si>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</si>
  <si>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</si>
  <si>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</si>
  <si>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</si>
  <si>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</si>
  <si>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</si>
  <si>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</si>
  <si>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</si>
  <si>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</si>
  <si>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</si>
  <si>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</si>
  <si>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</si>
  <si>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</si>
  <si>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</si>
  <si>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</si>
  <si>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</si>
  <si>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</si>
  <si>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</si>
  <si>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</si>
  <si>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</si>
  <si>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</si>
  <si>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</si>
  <si>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</si>
  <si>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</si>
  <si>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</si>
  <si>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</si>
  <si>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</si>
  <si>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</si>
  <si>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</si>
  <si>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</si>
  <si>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</si>
  <si>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</si>
  <si>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</si>
  <si>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</si>
  <si>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</si>
  <si>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</si>
  <si>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</si>
  <si>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</si>
  <si>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</si>
  <si>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</si>
  <si>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</si>
  <si>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</si>
  <si>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</si>
  <si>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</si>
  <si>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</si>
  <si>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</si>
  <si>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</si>
  <si>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</si>
  <si>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</si>
  <si>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</si>
  <si>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</si>
  <si>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</si>
  <si>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</si>
  <si>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</si>
  <si>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</si>
  <si>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</si>
  <si>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</si>
  <si>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</si>
  <si>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</si>
  <si>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</si>
  <si>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</si>
  <si>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</si>
  <si>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</si>
  <si>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</si>
  <si>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</si>
  <si>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</si>
  <si>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</si>
  <si>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</si>
  <si>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</si>
  <si>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</si>
  <si>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</si>
  <si>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</si>
  <si>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</si>
  <si>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</si>
  <si>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</si>
  <si>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</si>
  <si>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</si>
  <si>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</si>
  <si>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</si>
  <si>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</si>
  <si>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</si>
  <si>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</si>
  <si>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</si>
  <si>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</si>
  <si>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</si>
  <si>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</si>
  <si>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</si>
  <si>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</si>
  <si>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</si>
  <si>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</si>
  <si>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</si>
  <si>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</si>
  <si>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</si>
  <si>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</si>
  <si>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</si>
  <si>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</si>
  <si>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</si>
  <si>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</si>
  <si>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</si>
  <si>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</si>
  <si>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</si>
  <si>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</si>
  <si>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</si>
  <si>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</si>
  <si>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</si>
  <si>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</si>
  <si>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</si>
  <si>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</si>
  <si>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</si>
  <si>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</si>
  <si>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</si>
  <si>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</si>
  <si>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</si>
  <si>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</si>
  <si>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</si>
  <si>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</si>
  <si>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</si>
  <si>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</si>
  <si>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</si>
  <si>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</si>
  <si>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</si>
  <si>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</si>
  <si>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</si>
  <si>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</si>
  <si>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</si>
  <si>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</si>
  <si>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</si>
  <si>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</si>
  <si>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</si>
  <si>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</si>
  <si>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</si>
  <si>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</si>
  <si>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</si>
  <si>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</si>
  <si>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</si>
  <si>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</si>
  <si>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</si>
  <si>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</si>
  <si>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</si>
  <si>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</si>
  <si>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</si>
  <si>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</si>
  <si>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</si>
  <si>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</si>
  <si>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</si>
  <si>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</si>
  <si>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</si>
  <si>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</si>
  <si>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</si>
  <si>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</si>
  <si>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</si>
  <si>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</si>
  <si>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</si>
  <si>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</si>
  <si>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</si>
  <si>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</si>
  <si>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</si>
  <si>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</si>
  <si>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</si>
  <si>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</si>
  <si>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</si>
  <si>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</si>
  <si>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</si>
  <si>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</si>
  <si>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</si>
  <si>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</si>
  <si>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</si>
  <si>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</si>
  <si>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</si>
  <si>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</si>
  <si>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</si>
  <si>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</si>
  <si>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</si>
  <si>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</si>
  <si>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</si>
  <si>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</si>
  <si>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</si>
  <si>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</si>
  <si>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</si>
  <si>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</si>
  <si>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</si>
  <si>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</si>
  <si>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</si>
  <si>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</si>
  <si>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</si>
  <si>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</si>
  <si>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</si>
  <si>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</si>
  <si>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</si>
  <si>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</si>
  <si>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</si>
  <si>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</si>
  <si>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</si>
  <si>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</si>
  <si>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</si>
  <si>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</si>
  <si>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</si>
  <si>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</si>
  <si>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</si>
  <si>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</si>
  <si>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</si>
  <si>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</si>
  <si>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</si>
  <si>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</si>
  <si>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</si>
  <si>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</si>
  <si>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</si>
  <si>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</si>
  <si>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</si>
  <si>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</si>
  <si>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</si>
  <si>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</si>
  <si>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</si>
  <si>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</si>
  <si>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</si>
  <si>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</si>
  <si>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</si>
  <si>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</si>
  <si>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</si>
  <si>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</si>
  <si>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</si>
  <si>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</si>
  <si>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</si>
  <si>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</si>
  <si>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</si>
  <si>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</si>
  <si>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</si>
  <si>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</si>
  <si>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</si>
  <si>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</si>
  <si>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</si>
  <si>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</si>
  <si>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</si>
  <si>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</si>
  <si>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</si>
  <si>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</si>
  <si>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</si>
  <si>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</si>
  <si>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</si>
  <si>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</si>
  <si>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</si>
  <si>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</si>
  <si>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</si>
  <si>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</si>
  <si>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</si>
  <si>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</si>
  <si>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</si>
  <si>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</si>
  <si>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</si>
  <si>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</si>
  <si>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</si>
  <si>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</si>
  <si>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</si>
  <si>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</si>
  <si>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</si>
  <si>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</si>
  <si>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</si>
  <si>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</si>
  <si>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</si>
  <si>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</si>
  <si>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</si>
  <si>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</si>
  <si>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</si>
  <si>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</si>
  <si>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</si>
  <si>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</si>
  <si>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</si>
  <si>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</si>
  <si>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</si>
  <si>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</si>
  <si>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</si>
  <si>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</si>
  <si>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</si>
  <si>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</si>
  <si>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</si>
  <si>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</si>
  <si>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</si>
  <si>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</si>
  <si>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</si>
  <si>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</si>
  <si>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</si>
  <si>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</si>
  <si>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</si>
  <si>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</si>
  <si>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</si>
  <si>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</si>
  <si>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</si>
  <si>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</si>
  <si>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</si>
  <si>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</si>
  <si>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</si>
  <si>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</si>
  <si>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</si>
  <si>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</si>
  <si>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</si>
  <si>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</si>
  <si>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</si>
  <si>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</si>
  <si>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</si>
  <si>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</si>
  <si>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</si>
  <si>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</si>
  <si>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</si>
  <si>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</si>
  <si>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</si>
  <si>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</si>
  <si>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</si>
  <si>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</si>
  <si>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</si>
  <si>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</si>
  <si>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</si>
  <si>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</si>
  <si>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</si>
  <si>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</si>
  <si>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</si>
  <si>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</si>
  <si>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</si>
  <si>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</si>
  <si>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</si>
  <si>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</si>
  <si>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</si>
  <si>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</si>
  <si>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</si>
  <si>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</si>
  <si>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</si>
  <si>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</si>
  <si>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</si>
  <si>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</si>
  <si>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</si>
  <si>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</si>
  <si>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</si>
  <si>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</si>
  <si>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</si>
  <si>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</si>
  <si>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</si>
  <si>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</si>
  <si>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</si>
  <si>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</si>
  <si>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</si>
  <si>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</si>
  <si>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</si>
  <si>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</si>
  <si>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</si>
  <si>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</si>
  <si>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</si>
  <si>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</si>
  <si>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</si>
  <si>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</si>
  <si>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</si>
  <si>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</si>
  <si>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</si>
  <si>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</si>
  <si>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</si>
  <si>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</si>
  <si>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</si>
  <si>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</si>
  <si>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</si>
  <si>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</si>
  <si>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</si>
  <si>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</si>
  <si>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</si>
  <si>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</si>
  <si>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</si>
  <si>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</si>
  <si>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</si>
  <si>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</si>
  <si>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</si>
  <si>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</si>
  <si>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</si>
  <si>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</si>
  <si>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</si>
  <si>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</si>
  <si>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</si>
  <si>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</si>
  <si>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</si>
  <si>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</si>
  <si>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</si>
  <si>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</si>
  <si>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</si>
  <si>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</si>
  <si>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</si>
  <si>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</si>
  <si>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</si>
  <si>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</si>
  <si>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</si>
  <si>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</si>
  <si>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</si>
  <si>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</si>
  <si>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</si>
  <si>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</si>
  <si>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</si>
  <si>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</si>
  <si>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</si>
  <si>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</si>
  <si>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</si>
  <si>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</si>
  <si>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</si>
  <si>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</si>
  <si>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</si>
  <si>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</si>
  <si>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</si>
  <si>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</si>
  <si>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</si>
  <si>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</si>
  <si>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</si>
  <si>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</si>
  <si>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</si>
  <si>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</si>
  <si>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</si>
  <si>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</si>
  <si>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</si>
  <si>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</si>
  <si>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</si>
  <si>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</si>
  <si>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</si>
  <si>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</si>
  <si>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</si>
  <si>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</si>
  <si>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</si>
  <si>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</si>
  <si>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</si>
  <si>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</si>
  <si>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</si>
  <si>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</si>
  <si>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</si>
  <si>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</si>
  <si>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</si>
  <si>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</si>
  <si>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</si>
  <si>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</si>
  <si>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</si>
  <si>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</si>
  <si>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</si>
  <si>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</si>
  <si>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</si>
  <si>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</si>
  <si>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</si>
  <si>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</si>
  <si>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</si>
  <si>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</si>
  <si>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</si>
  <si>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</si>
  <si>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</si>
  <si>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</si>
  <si>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</si>
  <si>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</si>
  <si>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</si>
  <si>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</si>
  <si>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</si>
  <si>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</si>
  <si>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</si>
  <si>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</si>
  <si>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</si>
  <si>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</si>
  <si>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</si>
  <si>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</si>
  <si>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</si>
  <si>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</si>
  <si>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</si>
  <si>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</si>
  <si>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</si>
  <si>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</si>
  <si>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</si>
  <si>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</si>
  <si>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</si>
  <si>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</si>
  <si>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</si>
  <si>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</si>
  <si>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</si>
  <si>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</si>
  <si>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</si>
  <si>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</si>
  <si>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</si>
  <si>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</si>
  <si>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</si>
  <si>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</si>
  <si>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</si>
  <si>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</si>
  <si>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</si>
  <si>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</si>
  <si>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</si>
  <si>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</si>
  <si>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</si>
  <si>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</si>
  <si>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</si>
  <si>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</si>
  <si>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</si>
  <si>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</si>
  <si>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</si>
  <si>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</si>
  <si>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</si>
  <si>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</si>
  <si>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</si>
  <si>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</si>
  <si>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</si>
  <si>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</si>
  <si>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</si>
  <si>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</si>
  <si>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</si>
  <si>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</si>
  <si>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</si>
  <si>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</si>
  <si>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</si>
  <si>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</si>
  <si>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</si>
  <si>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</si>
  <si>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</si>
  <si>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</si>
  <si>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</si>
  <si>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</si>
  <si>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</si>
  <si>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</si>
  <si>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</si>
  <si>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</si>
  <si>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</si>
  <si>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</si>
  <si>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</si>
  <si>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</si>
  <si>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</si>
  <si>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</si>
  <si>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</si>
  <si>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</si>
  <si>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</si>
  <si>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</si>
  <si>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</si>
  <si>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</si>
  <si>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</si>
  <si>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</si>
  <si>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</si>
  <si>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</si>
  <si>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</si>
  <si>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</si>
  <si>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</si>
  <si>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</si>
  <si>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</si>
  <si>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</si>
  <si>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</si>
  <si>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</si>
  <si>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</si>
  <si>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</si>
  <si>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</si>
  <si>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</si>
  <si>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</si>
  <si>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</si>
  <si>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</si>
  <si>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</si>
  <si>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</si>
  <si>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</si>
  <si>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</si>
  <si>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</si>
  <si>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</si>
  <si>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</si>
  <si>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</si>
  <si>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</si>
  <si>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</si>
  <si>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</si>
  <si>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</si>
  <si>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</si>
  <si>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</si>
  <si>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</si>
  <si>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</si>
  <si>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</si>
  <si>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</si>
  <si>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</si>
  <si>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</si>
  <si>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</si>
  <si>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</si>
  <si>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</si>
  <si>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</si>
  <si>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</si>
  <si>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</si>
  <si>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</si>
  <si>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</si>
  <si>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</si>
  <si>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</si>
  <si>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</si>
  <si>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</si>
  <si>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</si>
  <si>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</si>
  <si>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</si>
  <si>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</si>
  <si>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</si>
  <si>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</si>
  <si>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</si>
  <si>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</si>
  <si>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</si>
  <si>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</si>
  <si>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</si>
  <si>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</si>
  <si>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</si>
  <si>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</si>
  <si>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</si>
  <si>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</si>
  <si>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</si>
  <si>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</si>
  <si>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</si>
  <si>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</si>
  <si>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</si>
  <si>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</si>
  <si>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</si>
  <si>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</si>
  <si>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</si>
  <si>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</si>
  <si>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</si>
  <si>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</si>
  <si>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</si>
  <si>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</si>
  <si>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</si>
  <si>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</si>
  <si>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</si>
  <si>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</si>
  <si>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</si>
  <si>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</si>
  <si>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</si>
  <si>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</si>
  <si>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</si>
  <si>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</si>
  <si>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</si>
  <si>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</si>
  <si>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</si>
  <si>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</si>
  <si>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</si>
  <si>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</si>
  <si>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</si>
  <si>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</si>
  <si>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</si>
  <si>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</si>
  <si>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</si>
  <si>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</si>
  <si>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</si>
  <si>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</si>
  <si>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</si>
  <si>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</si>
  <si>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</si>
  <si>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</si>
  <si>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</si>
  <si>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</si>
  <si>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</si>
  <si>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</si>
  <si>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</si>
  <si>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</si>
  <si>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</si>
  <si>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</si>
  <si>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</si>
  <si>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</si>
  <si>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</si>
  <si>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</si>
  <si>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</si>
  <si>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</si>
  <si>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</si>
  <si>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</si>
  <si>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</si>
  <si>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</si>
  <si>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</si>
  <si>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</si>
  <si>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</si>
  <si>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</si>
  <si>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</si>
  <si>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</si>
  <si>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</si>
  <si>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</si>
  <si>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</si>
  <si>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</si>
  <si>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</si>
  <si>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</si>
  <si>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</si>
  <si>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</si>
  <si>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</si>
  <si>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</si>
  <si>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</si>
  <si>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</si>
  <si>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</si>
  <si>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</si>
  <si>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</si>
  <si>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</si>
  <si>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</si>
  <si>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</si>
  <si>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</si>
  <si>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</si>
  <si>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</si>
  <si>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</si>
  <si>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</si>
  <si>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</si>
  <si>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</si>
  <si>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</si>
  <si>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</si>
  <si>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</si>
  <si>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</si>
  <si>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</si>
  <si>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</si>
  <si>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</si>
  <si>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</si>
  <si>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</si>
  <si>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</si>
  <si>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</si>
  <si>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</si>
  <si>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</si>
  <si>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</si>
  <si>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</si>
  <si>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</si>
  <si>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</si>
  <si>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</si>
  <si>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</si>
  <si>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</si>
  <si>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</si>
  <si>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</si>
  <si>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</si>
  <si>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</si>
  <si>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</si>
  <si>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</si>
  <si>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</si>
  <si>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</si>
  <si>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</si>
  <si>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</si>
  <si>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</si>
  <si>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</si>
  <si>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</si>
  <si>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</si>
  <si>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</si>
  <si>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</si>
  <si>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</si>
  <si>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</si>
  <si>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</si>
  <si>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</si>
  <si>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</si>
  <si>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</si>
  <si>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</si>
  <si>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</si>
  <si>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</si>
  <si>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</si>
  <si>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</si>
  <si>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</si>
  <si>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</si>
  <si>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</si>
  <si>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</si>
  <si>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</si>
  <si>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</si>
  <si>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</si>
  <si>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</si>
  <si>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</si>
  <si>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</si>
  <si>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</si>
  <si>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</si>
  <si>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</si>
  <si>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</si>
  <si>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</si>
  <si>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</si>
  <si>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</si>
  <si>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</si>
  <si>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</si>
  <si>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</si>
  <si>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</si>
  <si>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</si>
  <si>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</si>
  <si>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</si>
  <si>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</si>
  <si>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</si>
  <si>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</si>
  <si>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</si>
  <si>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</si>
  <si>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</si>
  <si>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</si>
  <si>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</si>
  <si>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</si>
  <si>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</si>
  <si>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</si>
  <si>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</si>
  <si>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</si>
  <si>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</si>
  <si>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</si>
  <si>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</si>
  <si>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</si>
  <si>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</si>
  <si>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</si>
  <si>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</si>
  <si>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</si>
  <si>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</si>
  <si>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</si>
  <si>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</si>
  <si>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</si>
  <si>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</si>
  <si>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</si>
  <si>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</si>
  <si>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</si>
  <si>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</si>
  <si>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</si>
  <si>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</si>
  <si>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</si>
  <si>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</si>
  <si>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</si>
  <si>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</si>
  <si>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</si>
  <si>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</si>
  <si>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</si>
  <si>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</si>
  <si>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</si>
  <si>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</si>
  <si>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</si>
  <si>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</si>
  <si>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</si>
  <si>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</si>
  <si>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</si>
  <si>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</si>
  <si>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</si>
  <si>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</si>
  <si>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</si>
  <si>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</si>
  <si>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</si>
  <si>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</si>
  <si>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</si>
  <si>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</si>
  <si>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</si>
  <si>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</si>
  <si>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</si>
  <si>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</si>
  <si>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</si>
  <si>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</si>
  <si>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</si>
  <si>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</si>
  <si>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</si>
  <si>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</si>
  <si>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</si>
  <si>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</si>
  <si>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</si>
  <si>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</si>
  <si>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</si>
  <si>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</si>
  <si>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</si>
  <si>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</si>
  <si>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</si>
  <si>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</si>
  <si>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</si>
  <si>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</si>
  <si>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</si>
  <si>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</si>
  <si>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</si>
  <si>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</si>
  <si>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</si>
  <si>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</si>
  <si>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</si>
  <si>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</si>
  <si>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</si>
  <si>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</si>
  <si>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</si>
  <si>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</si>
  <si>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</si>
  <si>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</si>
  <si>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</si>
  <si>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</si>
  <si>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</si>
  <si>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</si>
  <si>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</si>
  <si>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</si>
  <si>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</si>
  <si>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</si>
  <si>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</si>
  <si>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</si>
  <si>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</si>
  <si>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</si>
  <si>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</si>
  <si>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</si>
  <si>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</si>
  <si>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</si>
  <si>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</si>
  <si>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</si>
  <si>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</si>
  <si>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</si>
  <si>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</si>
  <si>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</si>
  <si>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</si>
  <si>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</si>
  <si>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</si>
  <si>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</si>
  <si>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</si>
  <si>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</si>
  <si>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</si>
  <si>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</si>
  <si>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</si>
  <si>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</si>
  <si>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</si>
  <si>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</si>
  <si>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</si>
  <si>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</si>
  <si>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</si>
  <si>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</si>
  <si>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</si>
  <si>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</si>
  <si>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</si>
  <si>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</si>
  <si>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</si>
  <si>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</si>
  <si>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</si>
  <si>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</si>
  <si>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</si>
  <si>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</si>
  <si>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</si>
  <si>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</si>
  <si>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</si>
  <si>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</si>
  <si>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</si>
  <si>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</si>
  <si>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</si>
  <si>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</si>
  <si>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</si>
  <si>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</si>
  <si>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</si>
  <si>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</si>
  <si>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</si>
  <si>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</si>
  <si>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</si>
  <si>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</si>
  <si>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</si>
  <si>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</si>
  <si>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</si>
  <si>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</si>
  <si>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</si>
  <si>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</si>
  <si>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</si>
  <si>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</si>
  <si>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</si>
  <si>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</si>
  <si>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</si>
  <si>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</si>
  <si>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</si>
  <si>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</si>
  <si>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</si>
  <si>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</si>
  <si>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</si>
  <si>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</si>
  <si>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</si>
  <si>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</si>
  <si>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</si>
  <si>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</si>
  <si>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</si>
  <si>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</si>
  <si>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</si>
  <si>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</si>
  <si>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</si>
  <si>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</si>
  <si>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</si>
  <si>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</si>
  <si>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</si>
  <si>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</si>
  <si>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</si>
  <si>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</si>
  <si>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</si>
  <si>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</si>
  <si>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</si>
  <si>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</si>
  <si>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</si>
  <si>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</si>
  <si>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</si>
  <si>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</si>
  <si>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</si>
  <si>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</si>
  <si>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</si>
  <si>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</si>
  <si>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</si>
  <si>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</si>
  <si>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</si>
  <si>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</si>
  <si>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</si>
  <si>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</si>
  <si>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</si>
  <si>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</si>
  <si>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</si>
  <si>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</si>
  <si>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</si>
  <si>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</si>
  <si>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</si>
  <si>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</si>
  <si>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</si>
  <si>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</si>
  <si>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</si>
  <si>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</si>
  <si>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</si>
  <si>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</si>
  <si>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</si>
  <si>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</si>
  <si>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</si>
  <si>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</si>
  <si>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</si>
  <si>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</si>
  <si>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</si>
  <si>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</si>
  <si>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</si>
  <si>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</si>
  <si>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</si>
  <si>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</si>
  <si>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</si>
  <si>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</si>
  <si>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</si>
  <si>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</si>
  <si>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</si>
  <si>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</si>
  <si>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</si>
  <si>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</si>
  <si>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</si>
  <si>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</si>
  <si>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</si>
  <si>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</si>
  <si>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</si>
  <si>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</si>
  <si>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</si>
  <si>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</si>
  <si>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</si>
  <si>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</si>
  <si>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</si>
  <si>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</si>
  <si>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</si>
  <si>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</si>
  <si>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</si>
  <si>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</si>
  <si>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</si>
  <si>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</si>
  <si>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</si>
  <si>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</si>
  <si>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</si>
  <si>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</si>
  <si>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</si>
  <si>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</si>
  <si>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</si>
  <si>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</si>
  <si>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</si>
  <si>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</si>
  <si>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</si>
  <si>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</si>
  <si>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</si>
  <si>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</si>
  <si>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</si>
  <si>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</si>
  <si>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</si>
  <si>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</si>
  <si>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</si>
  <si>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</si>
  <si>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</si>
  <si>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</si>
  <si>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</si>
  <si>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</si>
  <si>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</si>
  <si>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</si>
  <si>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</si>
  <si>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</si>
  <si>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</si>
  <si>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</si>
  <si>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</si>
  <si>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</si>
  <si>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</si>
  <si>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</si>
  <si>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</si>
  <si>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</si>
  <si>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</si>
  <si>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</si>
  <si>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</si>
  <si>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</si>
  <si>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</si>
  <si>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</si>
  <si>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</si>
  <si>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</si>
  <si>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</si>
  <si>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</si>
  <si>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</si>
  <si>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</si>
  <si>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</si>
  <si>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</si>
  <si>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</si>
  <si>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</si>
  <si>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</si>
  <si>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</si>
  <si>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</si>
  <si>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</si>
  <si>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</si>
  <si>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</si>
  <si>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</si>
  <si>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</si>
  <si>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</si>
  <si>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</si>
  <si>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</si>
  <si>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</si>
  <si>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</si>
  <si>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</si>
  <si>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</si>
  <si>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</si>
  <si>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</si>
  <si>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</si>
  <si>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</si>
  <si>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</si>
  <si>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</si>
  <si>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</si>
  <si>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</si>
  <si>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</si>
  <si>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</si>
  <si>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</si>
  <si>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</si>
  <si>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</si>
  <si>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</si>
  <si>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</si>
  <si>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</si>
  <si>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</si>
  <si>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</si>
  <si>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</si>
  <si>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</si>
  <si>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</si>
  <si>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</si>
  <si>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</si>
  <si>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</si>
  <si>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</si>
  <si>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</si>
  <si>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</si>
  <si>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</si>
  <si>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</si>
  <si>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</si>
  <si>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</si>
  <si>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</si>
  <si>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</si>
  <si>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</si>
  <si>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</si>
  <si>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</si>
  <si>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</si>
  <si>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</si>
  <si>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</si>
  <si>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</si>
  <si>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</si>
  <si>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</si>
  <si>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</si>
  <si>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</si>
  <si>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</si>
  <si>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</si>
  <si>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</si>
  <si>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</si>
  <si>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</si>
  <si>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</si>
  <si>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</si>
  <si>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</si>
  <si>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</si>
  <si>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</si>
  <si>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</si>
  <si>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</si>
  <si>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</si>
  <si>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</si>
  <si>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</si>
  <si>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</si>
  <si>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</si>
  <si>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</si>
  <si>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</si>
  <si>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</si>
  <si>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</si>
  <si>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</si>
  <si>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</si>
  <si>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</si>
  <si>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</si>
  <si>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</si>
  <si>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</si>
  <si>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</si>
  <si>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</si>
  <si>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</si>
  <si>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</si>
  <si>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</si>
  <si>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</si>
  <si>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</si>
  <si>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</si>
  <si>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</si>
  <si>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</si>
  <si>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</si>
  <si>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</si>
  <si>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</si>
  <si>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</si>
  <si>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</si>
  <si>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</si>
  <si>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</si>
  <si>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</si>
  <si>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</si>
  <si>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</si>
  <si>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</si>
  <si>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</si>
  <si>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</si>
  <si>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</si>
  <si>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</si>
  <si>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</si>
  <si>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</si>
  <si>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</si>
  <si>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</si>
  <si>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</si>
  <si>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</si>
  <si>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</si>
  <si>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</si>
  <si>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</si>
  <si>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</si>
  <si>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</si>
  <si>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</si>
  <si>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</si>
  <si>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</si>
  <si>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</si>
  <si>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</si>
  <si>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</si>
  <si>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</si>
  <si>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</si>
  <si>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</si>
  <si>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</si>
  <si>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</si>
  <si>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</si>
  <si>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</si>
  <si>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</si>
  <si>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</si>
  <si>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</si>
  <si>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</si>
  <si>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</si>
  <si>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</si>
  <si>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</si>
  <si>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</si>
  <si>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</si>
  <si>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</si>
  <si>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</si>
  <si>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</si>
  <si>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</si>
  <si>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</si>
  <si>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</si>
  <si>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</si>
  <si>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</si>
  <si>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</si>
  <si>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</si>
  <si>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</si>
  <si>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</si>
  <si>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</si>
  <si>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</si>
  <si>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</si>
  <si>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</si>
  <si>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</si>
  <si>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</si>
  <si>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</si>
  <si>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</si>
  <si>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</si>
  <si>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</si>
  <si>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</si>
  <si>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</si>
  <si>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</si>
  <si>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</si>
  <si>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</si>
  <si>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</si>
  <si>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</si>
  <si>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</si>
  <si>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</si>
  <si>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</si>
  <si>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</si>
  <si>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</si>
  <si>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</si>
  <si>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</si>
  <si>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</si>
  <si>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</si>
  <si>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</si>
  <si>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</si>
  <si>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</si>
  <si>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</si>
  <si>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</si>
  <si>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</si>
  <si>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</si>
  <si>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</si>
  <si>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</si>
  <si>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</si>
  <si>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</si>
  <si>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</si>
  <si>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</si>
  <si>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</si>
  <si>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</si>
  <si>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</si>
  <si>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</si>
  <si>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</si>
  <si>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</si>
  <si>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</si>
  <si>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</si>
  <si>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</si>
  <si>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</si>
  <si>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</si>
  <si>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</si>
  <si>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</si>
  <si>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</si>
  <si>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</si>
  <si>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</si>
  <si>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</si>
  <si>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</si>
  <si>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</si>
  <si>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</si>
  <si>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</si>
  <si>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</si>
  <si>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</si>
  <si>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</si>
  <si>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</si>
  <si>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</si>
  <si>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</si>
  <si>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</si>
  <si>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</si>
  <si>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</si>
  <si>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</si>
  <si>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</si>
  <si>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</si>
  <si>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</si>
  <si>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</si>
  <si>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</si>
  <si>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</si>
  <si>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</si>
  <si>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</si>
  <si>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</si>
  <si>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</si>
  <si>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</si>
  <si>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</si>
  <si>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</si>
  <si>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</si>
  <si>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</si>
  <si>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</si>
  <si>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</si>
  <si>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</si>
  <si>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</si>
  <si>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</si>
  <si>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</si>
  <si>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</si>
  <si>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</si>
  <si>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</si>
  <si>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</si>
  <si>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</si>
  <si>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</si>
  <si>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</si>
  <si>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</si>
  <si>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</si>
  <si>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</si>
  <si>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</si>
  <si>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</si>
  <si>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</si>
  <si>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</si>
  <si>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</si>
  <si>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</si>
  <si>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</si>
  <si>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</si>
  <si>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</si>
  <si>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</si>
  <si>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</si>
  <si>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</si>
  <si>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</si>
  <si>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</si>
  <si>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</si>
  <si>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</si>
  <si>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</si>
  <si>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</si>
  <si>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</si>
  <si>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</si>
  <si>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</si>
  <si>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</si>
  <si>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</si>
  <si>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</si>
  <si>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</si>
  <si>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</si>
  <si>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</si>
  <si>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</si>
  <si>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</si>
  <si>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</si>
  <si>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</si>
  <si>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</si>
  <si>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</si>
  <si>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</si>
  <si>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</si>
  <si>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</si>
  <si>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</si>
  <si>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</si>
  <si>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</si>
  <si>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</si>
  <si>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</si>
  <si>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</si>
  <si>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</si>
  <si>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</si>
  <si>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</si>
  <si>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</si>
  <si>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</si>
  <si>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</si>
  <si>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</si>
  <si>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</si>
  <si>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</si>
  <si>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</si>
  <si>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</si>
  <si>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</si>
  <si>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</si>
  <si>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</si>
  <si>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</si>
  <si>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</si>
  <si>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</si>
  <si>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</si>
  <si>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</si>
  <si>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</si>
  <si>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</si>
  <si>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</si>
  <si>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</si>
  <si>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</si>
  <si>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</si>
  <si>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</si>
  <si>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</si>
  <si>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</si>
  <si>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</si>
  <si>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</si>
  <si>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</si>
  <si>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</si>
  <si>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</si>
  <si>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</si>
  <si>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</si>
  <si>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</si>
  <si>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</si>
  <si>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</si>
  <si>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</si>
  <si>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</si>
  <si>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</si>
  <si>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</si>
  <si>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</si>
  <si>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</si>
  <si>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</si>
  <si>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</si>
  <si>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</si>
  <si>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</si>
  <si>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</si>
  <si>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</si>
  <si>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</si>
  <si>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</si>
  <si>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</si>
  <si>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</si>
  <si>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</si>
  <si>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</si>
  <si>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</si>
  <si>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</si>
  <si>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</si>
  <si>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</si>
  <si>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</si>
  <si>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</si>
  <si>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</si>
  <si>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</si>
  <si>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</si>
  <si>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</si>
  <si>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</si>
  <si>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</si>
  <si>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</si>
  <si>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</si>
  <si>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</si>
  <si>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</si>
  <si>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</si>
  <si>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</si>
  <si>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</si>
  <si>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</si>
  <si>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</si>
  <si>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</si>
  <si>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</si>
  <si>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</si>
  <si>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</si>
  <si>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</si>
  <si>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</si>
  <si>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</si>
  <si>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</si>
  <si>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</si>
  <si>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</si>
  <si>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</si>
  <si>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</si>
  <si>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</si>
  <si>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</si>
  <si>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</si>
  <si>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</si>
  <si>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</si>
  <si>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</si>
  <si>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</si>
  <si>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</si>
  <si>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</si>
  <si>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</si>
  <si>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</si>
  <si>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</si>
  <si>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</si>
  <si>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</si>
  <si>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</si>
  <si>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</si>
  <si>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</si>
  <si>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</si>
  <si>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</si>
  <si>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</si>
  <si>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</si>
  <si>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</si>
  <si>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</si>
  <si>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</si>
  <si>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</si>
  <si>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</si>
  <si>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</si>
  <si>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</si>
  <si>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</si>
  <si>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</si>
  <si>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</si>
  <si>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</si>
  <si>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</si>
  <si>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</si>
  <si>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</si>
  <si>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</si>
  <si>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</si>
  <si>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</si>
  <si>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</si>
  <si>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</si>
  <si>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</si>
  <si>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</si>
  <si>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</si>
  <si>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</si>
  <si>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</si>
  <si>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</si>
  <si>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</si>
  <si>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</si>
  <si>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</si>
  <si>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</si>
  <si>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</si>
  <si>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</si>
  <si>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</si>
  <si>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</si>
  <si>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</si>
  <si>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</si>
  <si>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</si>
  <si>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</si>
  <si>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</si>
  <si>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</si>
  <si>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</si>
  <si>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</si>
  <si>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</si>
  <si>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</si>
  <si>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</si>
  <si>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</si>
  <si>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</si>
  <si>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</si>
  <si>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</si>
  <si>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</si>
  <si>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</si>
  <si>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</si>
  <si>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</si>
  <si>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</si>
  <si>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</si>
  <si>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</si>
  <si>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</si>
  <si>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</si>
  <si>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</si>
  <si>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</si>
  <si>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</si>
  <si>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</si>
  <si>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</si>
  <si>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</si>
  <si>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</si>
  <si>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</si>
  <si>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</si>
  <si>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</si>
  <si>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</si>
  <si>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</si>
  <si>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</si>
  <si>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</si>
  <si>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</si>
  <si>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</si>
  <si>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</si>
  <si>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</si>
  <si>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</si>
  <si>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</si>
  <si>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</si>
  <si>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</si>
  <si>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</si>
  <si>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</si>
  <si>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</si>
  <si>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</si>
  <si>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</si>
  <si>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</si>
  <si>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</si>
  <si>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</si>
  <si>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</si>
  <si>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</si>
  <si>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</si>
  <si>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</si>
  <si>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</si>
  <si>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</si>
  <si>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</si>
  <si>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</si>
  <si>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</si>
  <si>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</si>
  <si>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</si>
  <si>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</si>
  <si>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</si>
  <si>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</si>
  <si>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</si>
  <si>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</si>
  <si>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</si>
  <si>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</si>
  <si>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</si>
  <si>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</si>
  <si>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</si>
  <si>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</si>
  <si>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</si>
  <si>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</si>
  <si>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</si>
  <si>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</si>
  <si>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</si>
  <si>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</si>
  <si>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</si>
  <si>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</si>
  <si>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</si>
  <si>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</si>
  <si>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</si>
  <si>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</si>
  <si>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</si>
  <si>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</si>
  <si>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</si>
  <si>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</si>
  <si>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</si>
  <si>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</si>
  <si>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</si>
  <si>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</si>
  <si>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</si>
  <si>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</si>
  <si>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</si>
  <si>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</si>
  <si>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</si>
  <si>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</si>
  <si>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</si>
  <si>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</si>
  <si>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</si>
  <si>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</si>
  <si>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</si>
  <si>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</si>
  <si>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</si>
  <si>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</si>
  <si>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</si>
  <si>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</si>
  <si>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</si>
  <si>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</si>
  <si>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</si>
  <si>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</si>
  <si>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</si>
  <si>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</si>
  <si>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</si>
  <si>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</si>
  <si>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</si>
  <si>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</si>
  <si>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</si>
  <si>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</si>
  <si>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</si>
  <si>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</si>
  <si>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</si>
  <si>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</si>
  <si>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</si>
  <si>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</si>
  <si>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</si>
  <si>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</si>
  <si>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</si>
  <si>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</si>
  <si>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</si>
  <si>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</si>
  <si>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</si>
  <si>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</si>
  <si>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</si>
  <si>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</si>
  <si>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</si>
  <si>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</si>
  <si>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</si>
  <si>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</si>
  <si>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</si>
  <si>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</si>
  <si>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</si>
  <si>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</si>
  <si>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</si>
  <si>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</si>
  <si>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</si>
  <si>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</si>
  <si>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</si>
  <si>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</si>
  <si>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</si>
  <si>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</si>
  <si>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</si>
  <si>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</si>
  <si>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</si>
  <si>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</si>
  <si>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</si>
  <si>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</si>
  <si>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</si>
  <si>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</si>
  <si>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</si>
  <si>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</si>
  <si>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</si>
  <si>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</si>
  <si>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</si>
  <si>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</si>
  <si>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</si>
  <si>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</si>
  <si>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</si>
  <si>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</si>
  <si>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</si>
  <si>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</si>
  <si>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</si>
  <si>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</si>
  <si>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</si>
  <si>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</si>
  <si>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</si>
  <si>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</si>
  <si>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</si>
  <si>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</si>
  <si>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</si>
  <si>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</si>
  <si>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</si>
  <si>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</si>
  <si>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</si>
  <si>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</si>
  <si>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</si>
  <si>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</si>
  <si>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</si>
  <si>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</si>
  <si>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</si>
  <si>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</si>
  <si>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</si>
  <si>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</si>
  <si>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</si>
  <si>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</si>
  <si>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</si>
  <si>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</si>
  <si>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</si>
  <si>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</si>
  <si>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</si>
  <si>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</si>
  <si>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</si>
  <si>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</si>
  <si>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</si>
  <si>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</si>
  <si>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</si>
  <si>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</si>
  <si>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</si>
  <si>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</si>
  <si>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</si>
  <si>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</si>
  <si>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</si>
  <si>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</si>
  <si>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</si>
  <si>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</si>
  <si>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</si>
  <si>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</si>
  <si>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</si>
  <si>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</si>
  <si>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</si>
  <si>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</si>
  <si>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</si>
  <si>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</si>
  <si>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</si>
  <si>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</si>
  <si>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</si>
  <si>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</si>
  <si>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</si>
  <si>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</si>
  <si>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</si>
  <si>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</si>
  <si>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</si>
  <si>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</si>
  <si>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</si>
  <si>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</si>
  <si>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</si>
  <si>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</si>
  <si>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</si>
  <si>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</si>
  <si>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</si>
  <si>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</si>
  <si>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</si>
  <si>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</si>
  <si>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</si>
  <si>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</si>
  <si>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</si>
  <si>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</si>
  <si>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</si>
  <si>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</si>
  <si>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</si>
  <si>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</si>
  <si>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</si>
  <si>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</si>
  <si>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</si>
  <si>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</si>
  <si>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</si>
  <si>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</si>
  <si>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</si>
  <si>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</si>
  <si>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</si>
  <si>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</si>
  <si>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</si>
  <si>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</si>
  <si>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</si>
  <si>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</si>
  <si>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</si>
  <si>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</si>
  <si>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</si>
  <si>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</si>
  <si>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</si>
  <si>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</si>
  <si>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</si>
  <si>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</si>
  <si>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</si>
  <si>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</si>
  <si>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</si>
  <si>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</si>
  <si>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</si>
  <si>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</si>
  <si>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</si>
  <si>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</si>
  <si>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</si>
  <si>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</si>
  <si>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</si>
  <si>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</si>
  <si>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</si>
  <si>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</si>
  <si>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</si>
  <si>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</si>
  <si>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</si>
  <si>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</si>
  <si>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</si>
  <si>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</si>
  <si>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</si>
  <si>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</si>
  <si>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</si>
  <si>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</si>
  <si>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</si>
  <si>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</si>
  <si>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</si>
  <si>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</si>
  <si>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</si>
  <si>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</si>
  <si>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</si>
  <si>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</si>
  <si>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</si>
  <si>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</si>
  <si>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</si>
  <si>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</si>
  <si>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</si>
  <si>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</si>
  <si>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</si>
  <si>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</si>
  <si>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</si>
  <si>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</si>
  <si>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</si>
  <si>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</si>
  <si>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</si>
  <si>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</si>
  <si>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</si>
  <si>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</si>
  <si>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</si>
  <si>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</si>
  <si>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</si>
  <si>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</si>
  <si>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</si>
  <si>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</si>
  <si>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</si>
  <si>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</si>
  <si>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</si>
  <si>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</si>
  <si>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</si>
  <si>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</si>
  <si>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</si>
  <si>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</si>
  <si>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</si>
  <si>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</si>
  <si>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</si>
  <si>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</si>
  <si>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</si>
  <si>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</si>
  <si>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</si>
  <si>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</si>
  <si>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</si>
  <si>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</si>
  <si>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</si>
  <si>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</si>
  <si>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</si>
  <si>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</si>
  <si>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</si>
  <si>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</si>
  <si>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</si>
  <si>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</si>
  <si>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</si>
  <si>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</si>
  <si>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</si>
  <si>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</si>
  <si>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</si>
  <si>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</si>
  <si>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</si>
  <si>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</si>
  <si>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</si>
  <si>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</si>
  <si>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</si>
  <si>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</si>
  <si>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</si>
  <si>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</si>
  <si>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</si>
  <si>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</si>
  <si>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</si>
  <si>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</si>
  <si>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</si>
  <si>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</si>
  <si>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</si>
  <si>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</si>
  <si>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</si>
  <si>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</si>
  <si>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</si>
  <si>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</si>
  <si>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</si>
  <si>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</si>
  <si>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</si>
  <si>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</si>
  <si>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</si>
  <si>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</si>
  <si>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</si>
  <si>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</si>
  <si>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</si>
  <si>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</si>
  <si>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</si>
  <si>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</si>
  <si>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</si>
  <si>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</si>
  <si>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</si>
  <si>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</si>
  <si>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</si>
  <si>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</si>
  <si>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</si>
  <si>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</si>
  <si>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</si>
  <si>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</si>
  <si>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</si>
  <si>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</si>
  <si>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</si>
  <si>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</si>
  <si>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</si>
  <si>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</si>
  <si>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</si>
  <si>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</si>
  <si>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</si>
  <si>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</si>
  <si>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</si>
  <si>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</si>
  <si>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</si>
  <si>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</si>
  <si>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</si>
  <si>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</si>
  <si>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</si>
  <si>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</si>
  <si>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</si>
  <si>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</si>
  <si>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</si>
  <si>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</si>
  <si>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</si>
  <si>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</si>
  <si>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</si>
  <si>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</si>
  <si>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</si>
  <si>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</si>
  <si>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</si>
  <si>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</si>
  <si>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</si>
  <si>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</si>
  <si>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</si>
  <si>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</si>
  <si>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</si>
  <si>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</si>
  <si>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</si>
  <si>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</si>
  <si>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</si>
  <si>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</si>
  <si>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</si>
  <si>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</si>
  <si>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</si>
  <si>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</si>
  <si>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</si>
  <si>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</si>
  <si>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</si>
  <si>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</si>
  <si>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</si>
  <si>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</si>
  <si>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</si>
  <si>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</si>
  <si>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</si>
  <si>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</si>
  <si>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</si>
  <si>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</si>
  <si>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</si>
  <si>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</si>
  <si>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</si>
  <si>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</si>
  <si>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</si>
  <si>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</si>
  <si>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</si>
  <si>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</si>
  <si>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</si>
  <si>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</si>
  <si>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</si>
  <si>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</si>
  <si>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</si>
  <si>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</si>
  <si>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</si>
  <si>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</si>
  <si>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</si>
  <si>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</si>
  <si>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</si>
  <si>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</si>
  <si>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</si>
  <si>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</si>
  <si>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</si>
  <si>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</si>
  <si>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</si>
  <si>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</si>
  <si>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</si>
  <si>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</si>
  <si>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</si>
  <si>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</si>
  <si>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</si>
  <si>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</si>
  <si>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</si>
  <si>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</si>
  <si>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</si>
  <si>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</si>
  <si>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</si>
  <si>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</si>
  <si>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</si>
  <si>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</si>
  <si>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</si>
  <si>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</si>
  <si>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</si>
  <si>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</si>
  <si>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</si>
  <si>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</si>
  <si>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</si>
  <si>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</si>
  <si>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</si>
  <si>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</si>
  <si>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</si>
  <si>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</si>
  <si>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</si>
  <si>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</si>
  <si>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</si>
  <si>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</si>
  <si>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</si>
  <si>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</si>
  <si>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</si>
  <si>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</si>
  <si>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</si>
  <si>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</si>
  <si>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</si>
  <si>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</si>
  <si>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</si>
  <si>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</si>
  <si>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</si>
  <si>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</si>
  <si>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</si>
  <si>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</si>
  <si>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</si>
  <si>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</si>
  <si>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</si>
  <si>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</si>
  <si>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</si>
  <si>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</si>
  <si>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</si>
  <si>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</si>
  <si>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</si>
  <si>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</si>
  <si>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</si>
  <si>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</si>
  <si>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</si>
  <si>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</si>
  <si>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</si>
  <si>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</si>
  <si>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</si>
  <si>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</si>
  <si>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</si>
  <si>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</si>
  <si>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</si>
  <si>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</si>
  <si>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</si>
  <si>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</si>
  <si>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</si>
  <si>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</si>
  <si>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</si>
  <si>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</si>
  <si>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</si>
  <si>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</si>
  <si>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</si>
  <si>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</si>
  <si>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</si>
  <si>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</si>
  <si>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</si>
  <si>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</si>
  <si>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</si>
  <si>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</si>
  <si>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</si>
  <si>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</si>
  <si>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</si>
  <si>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</si>
  <si>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</si>
  <si>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</si>
  <si>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</si>
  <si>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</si>
  <si>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</si>
  <si>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</si>
  <si>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</si>
  <si>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</si>
  <si>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</si>
  <si>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</si>
  <si>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</si>
  <si>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</si>
  <si>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</si>
  <si>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</si>
  <si>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</si>
  <si>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</si>
  <si>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</si>
  <si>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</si>
  <si>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</si>
  <si>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</si>
  <si>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</si>
  <si>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</si>
  <si>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</si>
  <si>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</si>
  <si>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</si>
  <si>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</si>
  <si>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</si>
  <si>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</si>
  <si>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</si>
  <si>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</si>
  <si>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</si>
  <si>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</si>
  <si>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</si>
  <si>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</si>
  <si>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</si>
  <si>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</si>
  <si>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</si>
  <si>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</si>
  <si>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</si>
  <si>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</si>
  <si>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</si>
  <si>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</si>
  <si>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</si>
  <si>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</si>
  <si>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</si>
  <si>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</si>
  <si>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</si>
  <si>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</si>
  <si>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</si>
  <si>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</si>
  <si>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</si>
  <si>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</si>
  <si>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</si>
  <si>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</si>
  <si>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</si>
  <si>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</si>
  <si>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</si>
  <si>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</si>
  <si>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</si>
  <si>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</si>
  <si>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</si>
  <si>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</si>
  <si>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</si>
  <si>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</si>
  <si>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</si>
  <si>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</si>
  <si>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</si>
  <si>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</si>
  <si>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</si>
  <si>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</si>
  <si>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</si>
  <si>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</si>
  <si>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</si>
  <si>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</si>
  <si>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</si>
  <si>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</si>
  <si>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</si>
  <si>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</si>
  <si>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</si>
  <si>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</si>
  <si>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</si>
  <si>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</si>
  <si>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</si>
  <si>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</si>
  <si>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</si>
  <si>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</si>
  <si>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</si>
  <si>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</si>
  <si>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</si>
  <si>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</si>
  <si>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</si>
  <si>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</si>
  <si>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</si>
  <si>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</si>
  <si>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</si>
  <si>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</si>
  <si>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</si>
  <si>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</si>
  <si>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</si>
  <si>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</si>
  <si>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</si>
  <si>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</si>
  <si>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</si>
  <si>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</si>
  <si>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</si>
  <si>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</si>
  <si>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</si>
  <si>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</si>
  <si>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</si>
  <si>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</si>
  <si>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</si>
  <si>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</si>
  <si>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</si>
  <si>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</si>
  <si>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</si>
  <si>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</si>
  <si>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</si>
  <si>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</si>
  <si>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</si>
  <si>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</si>
  <si>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</si>
  <si>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</si>
  <si>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</si>
  <si>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</si>
  <si>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</si>
  <si>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</si>
  <si>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</si>
  <si>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</si>
  <si>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</si>
  <si>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</si>
  <si>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</si>
  <si>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</si>
  <si>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</si>
  <si>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</si>
  <si>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</si>
  <si>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</si>
  <si>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</si>
  <si>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</si>
  <si>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</si>
  <si>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</si>
  <si>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</si>
  <si>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</si>
  <si>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</si>
  <si>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</si>
  <si>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</si>
  <si>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</si>
  <si>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</si>
  <si>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</si>
  <si>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</si>
  <si>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</si>
  <si>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</si>
  <si>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</si>
  <si>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</si>
  <si>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</si>
  <si>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</si>
  <si>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</si>
  <si>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</si>
  <si>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</si>
  <si>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</si>
  <si>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</si>
  <si>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</si>
  <si>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</si>
  <si>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</si>
  <si>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</si>
  <si>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</si>
  <si>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</si>
  <si>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</si>
  <si>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</si>
  <si>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</si>
  <si>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</si>
  <si>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</si>
  <si>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</si>
  <si>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</si>
  <si>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</si>
  <si>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</si>
  <si>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</si>
  <si>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</si>
  <si>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</si>
  <si>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</si>
  <si>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</si>
  <si>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</si>
  <si>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</si>
  <si>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</si>
  <si>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</si>
  <si>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</si>
  <si>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</si>
  <si>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</si>
  <si>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</si>
  <si>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</si>
  <si>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</si>
  <si>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</si>
  <si>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</si>
  <si>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</si>
  <si>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</si>
  <si>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</si>
  <si>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</si>
  <si>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</si>
  <si>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</si>
  <si>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</si>
  <si>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</si>
  <si>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</si>
  <si>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</si>
  <si>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</si>
  <si>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</si>
  <si>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</si>
  <si>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</si>
  <si>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</si>
  <si>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</si>
  <si>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</si>
  <si>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</si>
  <si>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</si>
  <si>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</si>
  <si>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</si>
  <si>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</si>
  <si>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</si>
  <si>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</si>
  <si>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</si>
  <si>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</si>
  <si>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</si>
  <si>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</si>
  <si>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</si>
  <si>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</si>
  <si>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</si>
  <si>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</si>
  <si>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</si>
  <si>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</si>
  <si>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</si>
  <si>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</si>
  <si>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</si>
  <si>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</si>
  <si>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</si>
  <si>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</si>
  <si>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</si>
  <si>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</si>
  <si>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</si>
  <si>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</si>
  <si>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</si>
  <si>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</si>
  <si>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</si>
  <si>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</si>
  <si>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</si>
  <si>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</si>
  <si>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</si>
  <si>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</si>
  <si>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</si>
  <si>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</si>
  <si>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</si>
  <si>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</si>
  <si>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</si>
  <si>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</si>
  <si>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</si>
  <si>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</si>
  <si>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</si>
  <si>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</si>
  <si>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</si>
  <si>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</si>
  <si>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</si>
  <si>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</si>
  <si>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</si>
  <si>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</si>
  <si>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</si>
  <si>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</si>
  <si>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</si>
  <si>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</si>
  <si>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</si>
  <si>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</si>
  <si>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</si>
  <si>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</si>
  <si>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</si>
  <si>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</si>
  <si>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</si>
  <si>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</si>
  <si>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</si>
  <si>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</si>
  <si>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</si>
  <si>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</si>
  <si>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</si>
  <si>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</si>
  <si>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</si>
  <si>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</si>
  <si>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</si>
  <si>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</si>
  <si>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</si>
  <si>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</si>
  <si>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</si>
  <si>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</si>
  <si>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</si>
  <si>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</si>
  <si>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</si>
  <si>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</si>
  <si>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</si>
  <si>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</si>
  <si>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</si>
  <si>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</si>
  <si>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</si>
  <si>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</si>
  <si>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</si>
  <si>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</si>
  <si>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</si>
  <si>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</si>
  <si>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</si>
  <si>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</si>
  <si>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</si>
  <si>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</si>
  <si>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</si>
  <si>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</si>
  <si>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</si>
  <si>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</si>
  <si>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</si>
  <si>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</si>
  <si>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</si>
  <si>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</si>
  <si>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</si>
  <si>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</si>
  <si>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</si>
  <si>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</si>
  <si>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</si>
  <si>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</si>
  <si>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</si>
  <si>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</si>
  <si>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</si>
  <si>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</si>
  <si>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</si>
  <si>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</si>
  <si>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</si>
  <si>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</si>
  <si>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</si>
  <si>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</si>
  <si>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</si>
  <si>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</si>
  <si>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</si>
  <si>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</si>
  <si>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</si>
  <si>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</si>
  <si>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</si>
  <si>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</si>
  <si>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</si>
  <si>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</si>
  <si>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</si>
  <si>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</si>
  <si>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</si>
  <si>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</si>
  <si>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</si>
  <si>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</si>
  <si>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</si>
  <si>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</si>
  <si>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</si>
  <si>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</si>
  <si>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</si>
  <si>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</si>
  <si>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</si>
  <si>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</si>
  <si>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</si>
  <si>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</si>
  <si>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</si>
  <si>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</si>
  <si>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</si>
  <si>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</si>
  <si>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</si>
  <si>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</si>
  <si>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</si>
  <si>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</si>
  <si>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</si>
  <si>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</si>
  <si>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</si>
  <si>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</si>
  <si>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</si>
  <si>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</si>
  <si>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</si>
  <si>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</si>
  <si>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</si>
  <si>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</si>
  <si>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</si>
  <si>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</si>
  <si>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</si>
  <si>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</si>
  <si>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</si>
  <si>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</si>
  <si>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</si>
  <si>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</si>
  <si>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</si>
  <si>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</si>
  <si>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</si>
  <si>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</si>
  <si>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</si>
  <si>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</si>
  <si>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</si>
  <si>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</si>
  <si>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</si>
  <si>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</si>
  <si>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</si>
  <si>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</si>
  <si>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</si>
  <si>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</si>
  <si>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</si>
  <si>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</si>
  <si>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</si>
  <si>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</si>
  <si>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</si>
  <si>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</si>
  <si>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</si>
  <si>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</si>
  <si>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</si>
  <si>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</si>
  <si>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</si>
  <si>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</si>
  <si>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</si>
  <si>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</si>
  <si>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</si>
  <si>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</si>
  <si>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</si>
  <si>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</si>
  <si>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</si>
  <si>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</si>
  <si>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</si>
  <si>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</si>
  <si>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</si>
  <si>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</si>
  <si>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</si>
  <si>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</si>
  <si>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</si>
  <si>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</si>
  <si>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</si>
  <si>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</si>
  <si>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</si>
  <si>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</si>
  <si>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</si>
  <si>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</si>
  <si>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</si>
  <si>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</si>
  <si>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</si>
  <si>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</si>
  <si>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</si>
  <si>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</si>
  <si>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</si>
  <si>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</si>
  <si>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</si>
  <si>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</si>
  <si>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</si>
  <si>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</si>
  <si>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</si>
  <si>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</si>
  <si>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</si>
  <si>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</si>
  <si>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</si>
  <si>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</si>
  <si>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</si>
  <si>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</si>
  <si>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</si>
  <si>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</si>
  <si>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</si>
  <si>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</si>
  <si>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</si>
  <si>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</si>
  <si>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</si>
  <si>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</si>
  <si>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</si>
  <si>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</si>
  <si>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</si>
  <si>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</si>
  <si>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</si>
  <si>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</si>
  <si>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</si>
  <si>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</si>
  <si>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</si>
  <si>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</si>
  <si>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</si>
  <si>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</si>
  <si>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</si>
  <si>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</si>
  <si>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</si>
  <si>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</si>
  <si>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</si>
  <si>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</si>
  <si>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</si>
  <si>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</si>
  <si>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</si>
  <si>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</si>
  <si>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</si>
  <si>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</si>
  <si>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</si>
  <si>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</si>
  <si>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</si>
  <si>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</si>
  <si>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</si>
  <si>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</si>
  <si>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</si>
  <si>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</si>
  <si>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</si>
  <si>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</si>
  <si>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</si>
  <si>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</si>
  <si>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</si>
  <si>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</si>
  <si>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</si>
  <si>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</si>
  <si>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</si>
  <si>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</si>
  <si>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</si>
  <si>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</si>
  <si>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</si>
  <si>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</si>
  <si>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</si>
  <si>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</si>
  <si>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</si>
  <si>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</si>
  <si>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</si>
  <si>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</si>
  <si>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</si>
  <si>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</si>
  <si>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</si>
  <si>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</si>
  <si>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</si>
  <si>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</si>
  <si>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</si>
  <si>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</si>
  <si>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</si>
  <si>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</si>
  <si>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</si>
  <si>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</si>
  <si>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</si>
  <si>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</si>
  <si>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</si>
  <si>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</si>
  <si>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</si>
  <si>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</si>
  <si>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</si>
  <si>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</si>
  <si>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</si>
  <si>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</si>
  <si>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</si>
  <si>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</si>
  <si>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</si>
  <si>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</si>
  <si>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</si>
  <si>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</si>
  <si>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</si>
  <si>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</si>
  <si>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</si>
  <si>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</si>
  <si>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</si>
  <si>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</si>
  <si>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</si>
  <si>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</si>
  <si>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</si>
  <si>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</si>
  <si>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</si>
  <si>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</si>
  <si>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</si>
  <si>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</si>
  <si>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</si>
  <si>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</si>
  <si>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</si>
  <si>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</si>
  <si>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</si>
  <si>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</si>
  <si>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</si>
  <si>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</si>
  <si>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</si>
  <si>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</si>
  <si>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</si>
  <si>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</si>
  <si>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</si>
  <si>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</si>
  <si>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</si>
  <si>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</si>
  <si>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</si>
  <si>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</si>
  <si>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</si>
  <si>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</si>
  <si>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</si>
  <si>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</si>
  <si>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</si>
  <si>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</si>
  <si>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</si>
  <si>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</si>
  <si>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</si>
  <si>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</si>
  <si>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</si>
  <si>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</si>
  <si>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</si>
  <si>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</si>
  <si>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</si>
  <si>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</si>
  <si>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</si>
  <si>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</si>
  <si>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</si>
  <si>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</si>
  <si>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</si>
  <si>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</si>
  <si>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</si>
  <si>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</si>
  <si>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</si>
  <si>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</si>
  <si>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</si>
  <si>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</si>
  <si>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</si>
  <si>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</si>
  <si>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</si>
  <si>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</si>
  <si>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</si>
  <si>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</si>
  <si>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</si>
  <si>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</si>
  <si>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</si>
  <si>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</si>
  <si>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</si>
  <si>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</si>
  <si>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</si>
  <si>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</si>
  <si>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</si>
  <si>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</si>
  <si>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</si>
  <si>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</si>
  <si>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</si>
  <si>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</si>
  <si>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</si>
  <si>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</si>
  <si>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</si>
  <si>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</si>
  <si>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</si>
  <si>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</si>
  <si>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</si>
  <si>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</si>
  <si>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</si>
  <si>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</si>
  <si>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</si>
  <si>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</si>
  <si>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</si>
  <si>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</si>
  <si>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</si>
  <si>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</si>
  <si>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</si>
  <si>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</si>
  <si>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</si>
  <si>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</si>
  <si>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</si>
  <si>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</si>
  <si>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</si>
  <si>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</si>
  <si>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</si>
  <si>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</si>
  <si>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</si>
  <si>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</si>
  <si>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</si>
  <si>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</si>
  <si>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</si>
  <si>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</si>
  <si>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</si>
  <si>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</si>
  <si>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</si>
  <si>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</si>
  <si>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</si>
  <si>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</si>
  <si>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</si>
  <si>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</si>
  <si>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</si>
  <si>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</si>
  <si>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</si>
  <si>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</si>
  <si>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</si>
  <si>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</si>
  <si>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</si>
  <si>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</si>
  <si>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</si>
  <si>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</si>
  <si>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</si>
  <si>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</si>
  <si>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</si>
  <si>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</si>
  <si>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</si>
  <si>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</si>
  <si>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</si>
  <si>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</si>
  <si>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</si>
  <si>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</si>
  <si>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</si>
  <si>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</si>
  <si>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</si>
  <si>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</si>
  <si>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</si>
  <si>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</si>
  <si>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</si>
  <si>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</si>
  <si>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</si>
  <si>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</si>
  <si>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</si>
  <si>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</si>
  <si>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</si>
  <si>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</si>
  <si>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</si>
  <si>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</si>
  <si>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</si>
  <si>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</si>
  <si>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</si>
  <si>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</si>
  <si>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</si>
  <si>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</si>
  <si>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</si>
  <si>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</si>
  <si>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</si>
  <si>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</si>
  <si>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</si>
  <si>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</si>
  <si>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</si>
  <si>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</si>
  <si>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</si>
  <si>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</si>
  <si>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</si>
  <si>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</si>
  <si>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</si>
  <si>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</si>
  <si>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</si>
  <si>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</si>
  <si>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</si>
  <si>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</si>
  <si>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</si>
  <si>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</si>
  <si>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</si>
  <si>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</si>
  <si>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</si>
  <si>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</si>
  <si>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</si>
  <si>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</si>
  <si>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</si>
  <si>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</si>
  <si>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</si>
  <si>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</si>
  <si>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</si>
  <si>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</si>
  <si>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</si>
  <si>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</si>
  <si>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</si>
  <si>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</si>
  <si>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</si>
  <si>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</si>
  <si>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</si>
  <si>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</si>
  <si>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</si>
  <si>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</si>
  <si>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</si>
  <si>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</si>
  <si>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</si>
  <si>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</si>
  <si>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</si>
  <si>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</si>
  <si>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</si>
  <si>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</si>
  <si>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</si>
  <si>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</si>
  <si>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</si>
  <si>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</si>
  <si>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</si>
  <si>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</si>
  <si>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</si>
  <si>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</si>
  <si>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</si>
  <si>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</si>
  <si>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</si>
  <si>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</si>
  <si>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</si>
  <si>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</si>
  <si>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</si>
  <si>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</si>
  <si>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</si>
  <si>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</si>
  <si>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</si>
  <si>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</si>
  <si>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</si>
  <si>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</si>
  <si>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</si>
  <si>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</si>
  <si>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</si>
  <si>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</si>
  <si>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</si>
  <si>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</si>
  <si>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</si>
  <si>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</si>
  <si>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</si>
  <si>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</si>
  <si>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</si>
  <si>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</si>
  <si>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</si>
  <si>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</si>
  <si>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</si>
  <si>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</si>
  <si>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</si>
  <si>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</si>
  <si>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</si>
  <si>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</si>
  <si>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</si>
  <si>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</si>
  <si>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</si>
  <si>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</si>
  <si>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</si>
  <si>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</si>
  <si>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</si>
  <si>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</si>
  <si>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</si>
  <si>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</si>
  <si>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</si>
  <si>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</si>
  <si>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</si>
  <si>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</si>
  <si>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</si>
  <si>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</si>
  <si>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</si>
  <si>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</si>
  <si>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</si>
  <si>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</si>
  <si>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</si>
  <si>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</si>
  <si>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</si>
  <si>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</si>
  <si>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</si>
  <si>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</si>
  <si>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</si>
  <si>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</si>
  <si>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</si>
  <si>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</si>
  <si>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</si>
  <si>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</si>
  <si>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</si>
  <si>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</si>
  <si>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</si>
  <si>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</si>
  <si>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</si>
  <si>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</si>
  <si>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</si>
  <si>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</si>
  <si>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</si>
  <si>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</si>
  <si>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</si>
  <si>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</si>
  <si>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</si>
  <si>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</si>
  <si>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</si>
  <si>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</si>
  <si>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</si>
  <si>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</si>
  <si>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</si>
  <si>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</si>
  <si>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</si>
  <si>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</si>
  <si>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</si>
  <si>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</si>
  <si>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</si>
  <si>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</si>
  <si>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</si>
  <si>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</si>
  <si>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</si>
  <si>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</si>
  <si>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</si>
  <si>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</si>
  <si>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</si>
  <si>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</si>
  <si>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</si>
  <si>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</si>
  <si>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</si>
  <si>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</si>
  <si>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</si>
  <si>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</si>
  <si>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</si>
  <si>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</si>
  <si>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</si>
  <si>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</si>
  <si>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</si>
  <si>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</si>
  <si>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</si>
  <si>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</si>
  <si>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</si>
  <si>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</si>
  <si>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</si>
  <si>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</si>
  <si>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</si>
  <si>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</si>
  <si>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</si>
  <si>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</si>
  <si>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</si>
  <si>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</si>
  <si>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</si>
  <si>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</si>
  <si>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</si>
  <si>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</si>
  <si>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</si>
  <si>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</si>
  <si>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</si>
  <si>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</si>
  <si>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</si>
  <si>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</si>
  <si>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</si>
  <si>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</si>
  <si>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</si>
  <si>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</si>
  <si>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</si>
  <si>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</si>
  <si>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</si>
  <si>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</si>
  <si>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</si>
  <si>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</si>
  <si>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</si>
  <si>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</si>
  <si>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</si>
  <si>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</si>
  <si>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</si>
  <si>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</si>
  <si>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</si>
  <si>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</si>
  <si>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</si>
  <si>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</si>
  <si>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</si>
  <si>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</si>
  <si>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</si>
  <si>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</si>
  <si>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</si>
  <si>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</si>
  <si>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</si>
  <si>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</si>
  <si>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</si>
  <si>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</si>
  <si>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</si>
  <si>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</si>
  <si>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</si>
  <si>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</si>
  <si>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</si>
  <si>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</si>
  <si>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</si>
  <si>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</si>
  <si>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</si>
  <si>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</si>
  <si>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</si>
  <si>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</si>
  <si>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</si>
  <si>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</si>
  <si>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</si>
  <si>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</si>
  <si>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</si>
  <si>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</si>
  <si>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</si>
  <si>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</si>
  <si>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</si>
  <si>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</si>
  <si>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</si>
  <si>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</si>
  <si>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</si>
  <si>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</si>
  <si>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</si>
  <si>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</si>
  <si>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</si>
  <si>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</si>
  <si>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</si>
  <si>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</si>
  <si>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</si>
  <si>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</si>
  <si>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</si>
  <si>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</si>
  <si>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</si>
  <si>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</si>
  <si>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</si>
  <si>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</si>
  <si>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</si>
  <si>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</si>
  <si>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</si>
  <si>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</si>
  <si>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</si>
  <si>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</si>
  <si>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</si>
  <si>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</si>
  <si>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</si>
  <si>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</si>
  <si>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</si>
  <si>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</si>
  <si>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</si>
  <si>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</si>
  <si>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</si>
  <si>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</si>
  <si>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</si>
  <si>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</si>
  <si>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</si>
  <si>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</si>
  <si>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</si>
  <si>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</si>
  <si>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</si>
  <si>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</si>
  <si>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</si>
  <si>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</si>
  <si>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</si>
  <si>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</si>
  <si>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</si>
  <si>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</si>
  <si>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</si>
  <si>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</si>
  <si>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</si>
  <si>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</si>
  <si>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</si>
  <si>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</si>
  <si>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</si>
  <si>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</si>
  <si>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</si>
  <si>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</si>
  <si>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</si>
  <si>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</si>
  <si>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</si>
  <si>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</si>
  <si>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</si>
  <si>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</si>
  <si>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</si>
  <si>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</si>
  <si>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</si>
  <si>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</si>
  <si>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</si>
  <si>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</si>
  <si>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</si>
  <si>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</si>
  <si>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</si>
  <si>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</si>
  <si>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</si>
  <si>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</si>
  <si>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</si>
  <si>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</si>
  <si>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</si>
  <si>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</si>
  <si>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</si>
  <si>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</si>
  <si>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</si>
  <si>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</si>
  <si>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</si>
  <si>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</si>
  <si>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</si>
  <si>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</si>
  <si>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</si>
  <si>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</si>
  <si>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</si>
  <si>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</si>
  <si>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</si>
  <si>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</si>
  <si>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</si>
  <si>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</si>
  <si>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</si>
  <si>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</si>
  <si>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</si>
  <si>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</si>
  <si>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</si>
  <si>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</si>
  <si>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</si>
  <si>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</si>
  <si>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</si>
  <si>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</si>
  <si>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</si>
  <si>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</si>
  <si>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</si>
  <si>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</si>
  <si>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</si>
  <si>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</si>
  <si>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</si>
  <si>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</si>
  <si>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</si>
  <si>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</si>
  <si>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</si>
  <si>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</si>
  <si>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</si>
  <si>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</si>
  <si>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</si>
  <si>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</si>
  <si>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</si>
  <si>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</si>
  <si>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</si>
  <si>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</si>
  <si>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</si>
  <si>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</si>
  <si>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</si>
  <si>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</si>
  <si>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</si>
  <si>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</si>
  <si>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</si>
  <si>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</si>
  <si>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</si>
  <si>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</si>
  <si>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</si>
  <si>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</si>
  <si>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</si>
  <si>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</si>
  <si>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</si>
  <si>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</si>
  <si>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</si>
  <si>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</si>
  <si>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</si>
  <si>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</si>
  <si>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</si>
  <si>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</si>
  <si>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</si>
  <si>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</si>
  <si>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</si>
  <si>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</si>
  <si>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</si>
  <si>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</si>
  <si>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</si>
  <si>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</si>
  <si>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</si>
  <si>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</si>
  <si>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</si>
  <si>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</si>
  <si>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</si>
  <si>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</si>
  <si>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</si>
  <si>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</si>
  <si>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</si>
  <si>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</si>
  <si>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</si>
  <si>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</si>
  <si>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</si>
  <si>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</si>
  <si>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</si>
  <si>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</si>
  <si>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</si>
  <si>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</si>
  <si>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</si>
  <si>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</si>
  <si>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</si>
  <si>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</si>
  <si>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</si>
  <si>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</si>
  <si>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</si>
  <si>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</si>
  <si>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</si>
  <si>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</si>
  <si>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</si>
  <si>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</si>
  <si>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</si>
  <si>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</si>
  <si>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</si>
  <si>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</si>
  <si>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</si>
  <si>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</si>
  <si>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</si>
  <si>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</si>
  <si>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</si>
  <si>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</si>
  <si>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</si>
  <si>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</si>
  <si>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</si>
  <si>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</si>
  <si>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</si>
  <si>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</si>
  <si>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</si>
  <si>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</si>
  <si>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</si>
  <si>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</si>
  <si>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</si>
  <si>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</si>
  <si>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</si>
  <si>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</si>
  <si>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</si>
  <si>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</si>
  <si>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</si>
  <si>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</si>
  <si>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</si>
  <si>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</si>
  <si>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</si>
  <si>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</si>
  <si>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</si>
  <si>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</si>
  <si>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</si>
  <si>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</si>
  <si>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</si>
  <si>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</si>
  <si>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</si>
  <si>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</si>
  <si>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</si>
  <si>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</si>
  <si>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</si>
  <si>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</si>
  <si>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</si>
  <si>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</si>
  <si>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</si>
  <si>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</si>
  <si>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</si>
  <si>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</si>
  <si>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</si>
  <si>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</si>
  <si>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</si>
  <si>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</si>
  <si>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</si>
  <si>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</si>
  <si>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</si>
  <si>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</si>
  <si>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</si>
  <si>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</si>
  <si>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</si>
  <si>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</si>
  <si>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</si>
  <si>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</si>
  <si>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</si>
  <si>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</si>
  <si>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</si>
  <si>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</si>
  <si>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</si>
  <si>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</si>
  <si>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</si>
  <si>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</si>
  <si>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</si>
  <si>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</si>
  <si>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</si>
  <si>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</si>
  <si>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</si>
  <si>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</si>
  <si>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</si>
  <si>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</si>
  <si>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</si>
  <si>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</si>
  <si>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</si>
  <si>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</si>
  <si>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</si>
  <si>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</si>
  <si>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</si>
  <si>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</si>
  <si>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</si>
  <si>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</si>
  <si>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</si>
  <si>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</si>
  <si>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</si>
  <si>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</si>
  <si>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</si>
  <si>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</si>
  <si>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</si>
  <si>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</si>
  <si>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</si>
  <si>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</si>
  <si>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</si>
  <si>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</si>
  <si>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</si>
  <si>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</si>
  <si>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</si>
  <si>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</si>
  <si>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</si>
  <si>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</si>
  <si>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</si>
  <si>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</si>
  <si>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</si>
  <si>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</si>
  <si>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</si>
  <si>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</si>
  <si>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</si>
  <si>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</si>
  <si>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</si>
  <si>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</si>
  <si>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</si>
  <si>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</si>
  <si>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</si>
  <si>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</si>
  <si>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</si>
  <si>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</si>
  <si>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</si>
  <si>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</si>
  <si>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</si>
  <si>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</si>
  <si>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</si>
  <si>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</si>
  <si>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</si>
  <si>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</si>
  <si>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</si>
  <si>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</si>
  <si>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</si>
  <si>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</si>
  <si>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</si>
  <si>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</si>
  <si>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</si>
  <si>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</si>
  <si>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</si>
  <si>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</si>
  <si>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</si>
  <si>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</si>
  <si>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</si>
  <si>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</si>
  <si>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</si>
  <si>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</si>
  <si>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</si>
  <si>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</si>
  <si>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</si>
  <si>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</si>
  <si>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</si>
  <si>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</si>
  <si>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</si>
  <si>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</si>
  <si>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</si>
  <si>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</si>
  <si>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</si>
  <si>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</si>
  <si>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</si>
  <si>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</si>
  <si>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</si>
  <si>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</si>
  <si>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</si>
  <si>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</si>
  <si>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</si>
  <si>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</si>
  <si>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</si>
  <si>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</si>
  <si>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</si>
  <si>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</si>
  <si>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</si>
  <si>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</si>
  <si>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</si>
  <si>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</si>
  <si>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</si>
  <si>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</si>
  <si>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</si>
  <si>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</si>
  <si>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</si>
  <si>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</si>
  <si>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</si>
  <si>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</si>
  <si>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</si>
  <si>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</si>
  <si>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</si>
  <si>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</si>
  <si>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</si>
  <si>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</si>
  <si>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</si>
  <si>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</si>
  <si>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</si>
  <si>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</si>
  <si>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</si>
  <si>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</si>
  <si>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</si>
  <si>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</si>
  <si>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</si>
  <si>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</si>
  <si>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</si>
  <si>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</si>
  <si>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</si>
  <si>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</si>
  <si>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</si>
  <si>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</si>
  <si>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</si>
  <si>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</si>
  <si>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</si>
  <si>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</si>
  <si>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</si>
  <si>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</si>
  <si>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</si>
  <si>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</si>
  <si>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</si>
  <si>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</si>
  <si>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</si>
  <si>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</si>
  <si>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</si>
  <si>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</si>
  <si>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</si>
  <si>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</si>
  <si>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</si>
  <si>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</si>
  <si>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</si>
  <si>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</si>
  <si>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</si>
  <si>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</si>
  <si>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</si>
  <si>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</si>
  <si>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</si>
  <si>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</si>
  <si>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</si>
  <si>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</si>
  <si>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</si>
  <si>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</si>
  <si>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</si>
  <si>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</si>
  <si>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</si>
  <si>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</si>
  <si>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</si>
  <si>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</si>
  <si>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</si>
  <si>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</si>
  <si>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</si>
  <si>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</si>
  <si>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</si>
  <si>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</si>
  <si>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</si>
  <si>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</si>
  <si>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</si>
  <si>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</si>
  <si>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</si>
  <si>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</si>
  <si>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</si>
  <si>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</si>
  <si>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</si>
  <si>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</si>
  <si>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</si>
  <si>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</si>
  <si>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</si>
  <si>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</si>
  <si>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</si>
  <si>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</si>
  <si>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</si>
  <si>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</si>
  <si>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</si>
  <si>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</si>
  <si>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</si>
  <si>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</si>
  <si>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</si>
  <si>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</si>
  <si>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</si>
  <si>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</si>
  <si>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</si>
  <si>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</si>
  <si>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</si>
  <si>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</si>
  <si>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</si>
  <si>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</si>
  <si>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</si>
  <si>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</si>
  <si>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</si>
  <si>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</si>
  <si>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</si>
  <si>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</si>
  <si>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</si>
  <si>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</si>
  <si>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</si>
  <si>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</si>
  <si>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</si>
  <si>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</si>
  <si>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</si>
  <si>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</si>
  <si>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</si>
  <si>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</si>
  <si>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</si>
  <si>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</si>
  <si>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</si>
  <si>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</si>
  <si>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</si>
  <si>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</si>
  <si>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</si>
  <si>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</si>
  <si>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</si>
  <si>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</si>
  <si>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</si>
  <si>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</si>
  <si>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</si>
  <si>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</si>
  <si>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</si>
  <si>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</si>
  <si>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</si>
  <si>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</si>
  <si>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</si>
  <si>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</si>
  <si>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</si>
  <si>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</si>
  <si>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</si>
  <si>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</si>
  <si>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</si>
  <si>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</si>
  <si>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</si>
  <si>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</si>
  <si>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</si>
  <si>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</si>
  <si>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</si>
  <si>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</si>
  <si>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</si>
  <si>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</si>
  <si>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</si>
  <si>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</si>
  <si>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</si>
  <si>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</si>
  <si>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</si>
  <si>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</si>
  <si>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</si>
  <si>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</si>
  <si>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</si>
  <si>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</si>
  <si>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</si>
  <si>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</si>
  <si>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</si>
  <si>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</si>
  <si>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</si>
  <si>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</si>
  <si>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</si>
  <si>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</si>
  <si>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</si>
  <si>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</si>
  <si>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</si>
  <si>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</si>
  <si>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</si>
  <si>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</si>
  <si>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</si>
  <si>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</si>
  <si>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</si>
  <si>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</si>
  <si>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</si>
  <si>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</si>
  <si>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</si>
  <si>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</si>
  <si>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</si>
  <si>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</si>
  <si>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</si>
  <si>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</si>
  <si>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</si>
  <si>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</si>
  <si>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</si>
  <si>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</si>
  <si>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</si>
  <si>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</si>
  <si>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</si>
  <si>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</si>
  <si>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</si>
  <si>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</si>
  <si>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</si>
  <si>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</si>
  <si>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</si>
  <si>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</si>
  <si>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</si>
  <si>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</si>
  <si>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</si>
  <si>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</si>
  <si>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</si>
  <si>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</si>
  <si>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</si>
  <si>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</si>
  <si>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</si>
  <si>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</si>
  <si>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</si>
  <si>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</si>
  <si>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</si>
  <si>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</si>
  <si>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</si>
  <si>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</si>
  <si>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</si>
  <si>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</si>
  <si>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</si>
  <si>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</si>
  <si>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</si>
  <si>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</si>
  <si>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</si>
  <si>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</si>
  <si>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</si>
  <si>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</si>
  <si>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</si>
  <si>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</si>
  <si>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</si>
  <si>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</si>
  <si>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</si>
  <si>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</si>
  <si>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</si>
  <si>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</si>
  <si>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</si>
  <si>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</si>
  <si>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</si>
  <si>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</si>
  <si>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</si>
  <si>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</si>
  <si>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</si>
  <si>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</si>
  <si>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</si>
  <si>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</si>
  <si>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</si>
  <si>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</si>
  <si>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</si>
  <si>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</si>
  <si>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</si>
  <si>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</si>
  <si>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</si>
  <si>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</si>
  <si>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</si>
  <si>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</si>
  <si>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</si>
  <si>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</si>
  <si>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</si>
  <si>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</si>
  <si>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</si>
  <si>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</si>
  <si>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</si>
  <si>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</si>
  <si>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</si>
  <si>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</si>
  <si>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</si>
  <si>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</si>
  <si>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</si>
  <si>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</si>
  <si>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</si>
  <si>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</si>
  <si>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</si>
  <si>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</si>
  <si>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</si>
  <si>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</si>
  <si>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</si>
  <si>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</si>
  <si>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</si>
  <si>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</si>
  <si>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</si>
  <si>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</si>
  <si>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</si>
  <si>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</si>
  <si>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</si>
  <si>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</si>
  <si>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</si>
  <si>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</si>
  <si>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</si>
  <si>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</si>
  <si>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</si>
  <si>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</si>
  <si>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</si>
  <si>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</si>
  <si>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</si>
  <si>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</si>
  <si>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</si>
  <si>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</si>
  <si>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</si>
  <si>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</si>
  <si>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</si>
  <si>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</si>
  <si>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</si>
  <si>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</si>
  <si>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</si>
  <si>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</si>
  <si>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</si>
  <si>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</si>
  <si>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</si>
  <si>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</si>
  <si>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</si>
  <si>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</si>
  <si>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</si>
  <si>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</si>
  <si>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</si>
  <si>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</si>
  <si>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</si>
  <si>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</si>
  <si>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</si>
  <si>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</si>
  <si>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</si>
  <si>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</si>
  <si>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</si>
  <si>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</si>
  <si>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</si>
  <si>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</si>
  <si>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</si>
  <si>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</si>
  <si>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</si>
  <si>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</si>
  <si>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</si>
  <si>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</si>
  <si>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</si>
  <si>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</si>
  <si>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</si>
  <si>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</si>
  <si>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</si>
  <si>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</si>
  <si>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</si>
  <si>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</si>
  <si>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</si>
  <si>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</si>
  <si>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</si>
  <si>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</si>
  <si>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</si>
  <si>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</si>
  <si>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</si>
  <si>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</si>
  <si>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</si>
  <si>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</si>
  <si>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</si>
  <si>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</si>
  <si>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</si>
  <si>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</si>
  <si>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</si>
  <si>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</si>
  <si>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</si>
  <si>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</si>
  <si>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</si>
  <si>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</si>
  <si>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</si>
  <si>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</si>
  <si>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</si>
  <si>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</si>
  <si>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</si>
  <si>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</si>
  <si>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</si>
  <si>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</si>
  <si>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</si>
  <si>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</si>
  <si>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</si>
  <si>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</si>
  <si>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</si>
  <si>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</si>
  <si>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</si>
  <si>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</si>
  <si>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</si>
  <si>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</si>
  <si>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</si>
  <si>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</si>
  <si>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</si>
  <si>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</si>
  <si>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</si>
  <si>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</si>
  <si>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</si>
  <si>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</si>
  <si>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</si>
  <si>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</si>
  <si>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</si>
  <si>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</si>
  <si>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</si>
  <si>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</si>
  <si>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</si>
  <si>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</si>
  <si>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</si>
  <si>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</si>
  <si>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</si>
  <si>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</si>
  <si>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</si>
  <si>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</si>
  <si>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</si>
  <si>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</si>
  <si>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</si>
  <si>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</si>
  <si>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</si>
  <si>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</si>
  <si>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</si>
  <si>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</si>
  <si>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</si>
  <si>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</si>
  <si>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</si>
  <si>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</si>
  <si>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</si>
  <si>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</si>
  <si>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</si>
  <si>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</si>
  <si>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</si>
  <si>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</si>
  <si>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</si>
  <si>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</si>
  <si>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</si>
  <si>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</si>
  <si>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</si>
  <si>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</si>
  <si>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</si>
  <si>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</si>
  <si>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</si>
  <si>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</si>
  <si>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</si>
  <si>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</si>
  <si>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</si>
  <si>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</si>
  <si>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</si>
  <si>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</si>
  <si>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</si>
  <si>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</si>
  <si>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</si>
  <si>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</si>
  <si>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</si>
  <si>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</si>
  <si>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</si>
  <si>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</si>
  <si>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</si>
  <si>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</si>
  <si>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</si>
  <si>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</si>
  <si>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</si>
  <si>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</si>
  <si>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</si>
  <si>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</si>
  <si>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</si>
  <si>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</si>
  <si>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</si>
  <si>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</si>
  <si>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</si>
  <si>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</si>
  <si>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</si>
  <si>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</si>
  <si>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</si>
  <si>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</si>
  <si>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</si>
  <si>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</si>
  <si>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</si>
  <si>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</si>
  <si>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</si>
  <si>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</si>
  <si>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</si>
  <si>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</si>
  <si>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</si>
  <si>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</si>
  <si>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</si>
  <si>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</si>
  <si>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</si>
  <si>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</si>
  <si>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</si>
  <si>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</si>
  <si>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</si>
  <si>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</si>
  <si>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</si>
  <si>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</si>
  <si>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</si>
  <si>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</si>
  <si>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</si>
  <si>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</si>
  <si>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</si>
  <si>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</si>
  <si>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</si>
  <si>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</si>
  <si>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</si>
  <si>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</si>
  <si>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</si>
  <si>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</si>
  <si>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</si>
  <si>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</si>
  <si>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</si>
  <si>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</si>
  <si>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</si>
  <si>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</si>
  <si>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</si>
  <si>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</si>
  <si>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</si>
  <si>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</si>
  <si>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</si>
  <si>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</si>
  <si>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</si>
  <si>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</si>
  <si>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</si>
  <si>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</si>
  <si>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</si>
  <si>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</si>
  <si>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</si>
  <si>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</si>
  <si>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</si>
  <si>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</si>
  <si>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</si>
  <si>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</si>
  <si>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</si>
  <si>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</si>
  <si>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</si>
  <si>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</si>
  <si>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</si>
  <si>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</si>
  <si>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</si>
  <si>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</si>
  <si>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</si>
  <si>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</si>
  <si>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</si>
  <si>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</si>
  <si>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</si>
  <si>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</si>
  <si>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</si>
  <si>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</si>
  <si>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</si>
  <si>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</si>
  <si>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</si>
  <si>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</si>
  <si>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</si>
  <si>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</si>
  <si>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</si>
  <si>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</si>
  <si>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</si>
  <si>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</si>
  <si>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</si>
  <si>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</si>
  <si>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</si>
  <si>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</si>
  <si>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</si>
  <si>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</si>
  <si>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</si>
  <si>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</si>
  <si>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</si>
  <si>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</si>
  <si>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</si>
  <si>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</si>
  <si>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</si>
  <si>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</si>
  <si>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</si>
  <si>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</si>
  <si>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</si>
  <si>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</si>
  <si>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</si>
  <si>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</si>
  <si>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</si>
  <si>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</si>
  <si>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</si>
  <si>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</si>
  <si>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</si>
  <si>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</si>
  <si>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</si>
  <si>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</si>
  <si>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</si>
  <si>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</si>
  <si>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</si>
  <si>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</si>
  <si>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</si>
  <si>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</si>
  <si>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</si>
  <si>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</si>
  <si>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</si>
  <si>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</si>
  <si>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</si>
  <si>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</si>
  <si>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</si>
  <si>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</si>
  <si>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</si>
  <si>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</si>
  <si>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</si>
  <si>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</si>
  <si>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</si>
  <si>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</si>
  <si>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</si>
  <si>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</si>
  <si>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</si>
  <si>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</si>
  <si>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</si>
  <si>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</si>
  <si>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</si>
  <si>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</si>
  <si>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</si>
  <si>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</si>
  <si>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</si>
  <si>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</si>
  <si>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</si>
  <si>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</si>
  <si>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</si>
  <si>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</si>
  <si>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</si>
  <si>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</si>
  <si>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</si>
  <si>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</si>
  <si>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</si>
  <si>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</si>
  <si>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</si>
  <si>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</si>
  <si>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</si>
  <si>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</si>
  <si>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</si>
  <si>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</si>
  <si>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</si>
  <si>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</si>
  <si>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</si>
  <si>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</si>
  <si>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</si>
  <si>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</si>
  <si>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</si>
  <si>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</si>
  <si>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</si>
  <si>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</si>
  <si>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</si>
  <si>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</si>
  <si>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</si>
  <si>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</si>
  <si>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</si>
  <si>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</si>
  <si>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</si>
  <si>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</si>
  <si>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</si>
  <si>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</si>
  <si>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</si>
  <si>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</si>
  <si>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</si>
  <si>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</si>
  <si>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</si>
  <si>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</si>
  <si>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</si>
  <si>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</si>
  <si>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</si>
  <si>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</si>
  <si>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</si>
  <si>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</si>
  <si>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</si>
  <si>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</si>
  <si>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</si>
  <si>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</si>
  <si>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</si>
  <si>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</si>
  <si>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</si>
  <si>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</si>
  <si>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</si>
  <si>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</si>
  <si>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</si>
  <si>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</si>
  <si>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</si>
  <si>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</si>
  <si>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</si>
  <si>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</si>
  <si>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</si>
  <si>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</si>
  <si>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</si>
  <si>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</si>
  <si>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</si>
  <si>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</si>
  <si>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</si>
  <si>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</si>
  <si>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</si>
  <si>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</si>
  <si>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</si>
  <si>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</si>
  <si>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</si>
  <si>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</si>
  <si>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</si>
  <si>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</si>
  <si>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</si>
  <si>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</si>
  <si>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</si>
  <si>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</si>
  <si>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</si>
  <si>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</si>
  <si>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</si>
  <si>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</si>
  <si>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</si>
  <si>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</si>
  <si>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</si>
  <si>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</si>
  <si>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</si>
  <si>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</si>
  <si>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</si>
  <si>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</si>
  <si>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</si>
  <si>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</si>
  <si>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</si>
  <si>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</si>
  <si>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</si>
  <si>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</si>
  <si>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</si>
  <si>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</si>
  <si>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</si>
  <si>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</si>
  <si>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</si>
  <si>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</si>
  <si>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</si>
  <si>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</si>
  <si>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</si>
  <si>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</si>
  <si>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</si>
  <si>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</si>
  <si>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</si>
  <si>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</si>
  <si>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</si>
  <si>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</si>
  <si>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</si>
  <si>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</si>
  <si>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</si>
  <si>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</si>
  <si>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</si>
  <si>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</si>
  <si>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</si>
  <si>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</si>
  <si>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</si>
  <si>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</si>
  <si>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</si>
  <si>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</si>
  <si>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</si>
  <si>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</si>
  <si>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</si>
  <si>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</si>
  <si>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</si>
  <si>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</si>
  <si>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</si>
  <si>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</si>
  <si>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</si>
  <si>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</si>
  <si>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</si>
  <si>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</si>
  <si>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</si>
  <si>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</si>
  <si>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</si>
  <si>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</si>
  <si>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</si>
  <si>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</si>
  <si>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</si>
  <si>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</si>
  <si>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</si>
  <si>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</si>
  <si>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</si>
  <si>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</si>
  <si>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</si>
  <si>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</si>
  <si>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</si>
  <si>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</si>
  <si>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</si>
  <si>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</si>
  <si>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</si>
  <si>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</si>
  <si>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</si>
  <si>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</si>
  <si>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</si>
  <si>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</si>
  <si>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</si>
  <si>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</si>
  <si>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</si>
  <si>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</si>
  <si>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</si>
  <si>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</si>
  <si>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</si>
  <si>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</si>
  <si>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</si>
  <si>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</si>
  <si>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</si>
  <si>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</si>
  <si>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</si>
  <si>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</si>
  <si>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</si>
  <si>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</si>
  <si>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</si>
  <si>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</si>
  <si>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</si>
  <si>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</si>
  <si>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</si>
  <si>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</si>
  <si>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</si>
  <si>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</si>
  <si>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</si>
  <si>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</si>
  <si>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</si>
  <si>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</si>
  <si>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</si>
  <si>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</si>
  <si>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</si>
  <si>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</si>
  <si>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</si>
  <si>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</si>
  <si>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</si>
  <si>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</si>
  <si>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</si>
  <si>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</si>
  <si>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</si>
  <si>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</si>
  <si>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</si>
  <si>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</si>
  <si>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</si>
  <si>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</si>
  <si>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</si>
  <si>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</si>
  <si>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</si>
  <si>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</si>
  <si>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</si>
  <si>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</si>
  <si>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</si>
  <si>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</si>
  <si>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</si>
  <si>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</si>
  <si>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</si>
  <si>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</si>
  <si>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</si>
  <si>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</si>
  <si>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</si>
  <si>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</si>
  <si>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</si>
  <si>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</si>
  <si>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</si>
  <si>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</si>
  <si>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</si>
  <si>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</si>
  <si>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</si>
  <si>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</si>
  <si>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</si>
  <si>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</si>
  <si>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</si>
  <si>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</si>
  <si>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</si>
  <si>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</si>
  <si>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</si>
  <si>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</si>
  <si>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</si>
  <si>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</si>
  <si>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</si>
  <si>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</si>
  <si>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</si>
  <si>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</si>
  <si>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</si>
  <si>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</si>
  <si>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</si>
  <si>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</si>
  <si>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</si>
  <si>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</si>
  <si>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</si>
  <si>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</si>
  <si>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</si>
  <si>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</si>
  <si>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</si>
  <si>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</si>
  <si>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</si>
  <si>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</si>
  <si>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</si>
  <si>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</si>
  <si>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</si>
  <si>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</si>
  <si>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</si>
  <si>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</si>
  <si>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</si>
  <si>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</si>
  <si>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</si>
  <si>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</si>
  <si>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</si>
  <si>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</si>
  <si>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</si>
  <si>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</si>
  <si>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</si>
  <si>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</si>
  <si>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</si>
  <si>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</si>
  <si>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</si>
  <si>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</si>
  <si>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</si>
  <si>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</si>
  <si>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</si>
  <si>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</si>
  <si>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</si>
  <si>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</si>
  <si>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</si>
  <si>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</si>
  <si>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</si>
  <si>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</si>
  <si>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</si>
  <si>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</si>
  <si>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</si>
  <si>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</si>
  <si>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</si>
  <si>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</si>
  <si>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</si>
  <si>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</si>
  <si>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</si>
  <si>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</si>
  <si>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</si>
  <si>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</si>
  <si>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</si>
  <si>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</si>
  <si>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</si>
  <si>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</si>
  <si>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</si>
  <si>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</si>
  <si>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</si>
  <si>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</si>
  <si>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</si>
  <si>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</si>
  <si>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</si>
  <si>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</si>
  <si>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</si>
  <si>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</si>
  <si>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</si>
  <si>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</si>
  <si>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</si>
  <si>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</si>
  <si>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</si>
  <si>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</si>
  <si>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</si>
  <si>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</si>
  <si>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</si>
  <si>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</si>
  <si>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</si>
  <si>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</si>
  <si>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</si>
  <si>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</si>
  <si>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</si>
  <si>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</si>
  <si>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</si>
  <si>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</si>
  <si>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</si>
  <si>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</si>
  <si>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</si>
  <si>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</si>
  <si>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</si>
  <si>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</si>
  <si>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</si>
  <si>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</si>
  <si>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</si>
  <si>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</si>
  <si>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</si>
  <si>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</si>
  <si>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</si>
  <si>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</si>
  <si>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</si>
  <si>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</si>
  <si>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</si>
  <si>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</si>
  <si>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</si>
  <si>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</si>
  <si>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</si>
  <si>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</si>
  <si>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</si>
  <si>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</si>
  <si>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</si>
  <si>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</si>
  <si>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</si>
  <si>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</si>
  <si>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</si>
  <si>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</si>
  <si>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</si>
  <si>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</si>
  <si>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</si>
  <si>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</si>
  <si>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</si>
  <si>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</si>
  <si>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</si>
  <si>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</si>
  <si>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</si>
  <si>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</si>
  <si>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</si>
  <si>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</si>
  <si>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</si>
  <si>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</si>
  <si>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</si>
  <si>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</si>
  <si>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</si>
  <si>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</si>
  <si>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</si>
  <si>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</si>
  <si>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</si>
  <si>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</si>
  <si>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</si>
  <si>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</si>
  <si>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</si>
  <si>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</si>
  <si>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</si>
  <si>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</si>
  <si>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</si>
  <si>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</si>
  <si>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</si>
  <si>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</si>
  <si>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</si>
  <si>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</si>
  <si>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</si>
  <si>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</si>
  <si>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</si>
  <si>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</si>
  <si>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</si>
  <si>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</si>
  <si>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</si>
  <si>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</si>
  <si>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</si>
  <si>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</si>
  <si>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</si>
  <si>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</si>
  <si>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</si>
  <si>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</si>
  <si>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</si>
  <si>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</si>
  <si>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</si>
  <si>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</si>
  <si>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</si>
  <si>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</si>
  <si>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</si>
  <si>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</si>
  <si>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</si>
  <si>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</si>
  <si>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</si>
  <si>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</si>
  <si>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</si>
  <si>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</si>
  <si>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</si>
  <si>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</si>
  <si>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</si>
  <si>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</si>
  <si>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</si>
  <si>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</si>
  <si>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</si>
  <si>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</si>
  <si>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</si>
  <si>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</si>
  <si>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</si>
  <si>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</si>
  <si>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</si>
  <si>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</si>
  <si>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</si>
  <si>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</si>
  <si>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</si>
  <si>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</si>
  <si>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</si>
  <si>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</si>
  <si>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</si>
  <si>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</si>
  <si>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</si>
  <si>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</si>
  <si>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</si>
  <si>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</si>
  <si>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</si>
  <si>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</si>
  <si>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</si>
  <si>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</si>
  <si>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</si>
  <si>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</si>
  <si>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</si>
  <si>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</si>
  <si>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</si>
  <si>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</si>
  <si>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</si>
  <si>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</si>
  <si>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</si>
  <si>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</si>
  <si>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</si>
  <si>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</si>
  <si>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</si>
  <si>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</si>
  <si>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</si>
  <si>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</si>
  <si>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</si>
  <si>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</si>
  <si>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</si>
  <si>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</si>
  <si>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</si>
  <si>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</si>
  <si>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</si>
  <si>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</si>
  <si>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</si>
  <si>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</si>
  <si>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</si>
  <si>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</si>
  <si>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</si>
  <si>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</si>
  <si>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</si>
  <si>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</si>
  <si>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</si>
  <si>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</si>
  <si>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</si>
  <si>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</si>
  <si>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</si>
  <si>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</si>
  <si>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</si>
  <si>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</si>
  <si>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</si>
  <si>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</si>
  <si>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</si>
  <si>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</si>
  <si>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</si>
  <si>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</si>
  <si>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</si>
  <si>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</si>
  <si>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</si>
  <si>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</si>
  <si>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</si>
  <si>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</si>
  <si>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</si>
  <si>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</si>
  <si>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</si>
  <si>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</si>
  <si>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</si>
  <si>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</si>
  <si>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</si>
  <si>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</si>
  <si>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</si>
  <si>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</si>
  <si>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</si>
  <si>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</si>
  <si>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</si>
  <si>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</si>
  <si>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</si>
  <si>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</si>
  <si>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</si>
  <si>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</si>
  <si>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</si>
  <si>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</si>
  <si>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</si>
  <si>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</si>
  <si>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</si>
  <si>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</si>
  <si>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</si>
  <si>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</si>
  <si>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</si>
  <si>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</si>
  <si>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</si>
  <si>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</si>
  <si>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</si>
  <si>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</si>
  <si>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</si>
  <si>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</si>
  <si>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</si>
  <si>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</si>
  <si>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</si>
  <si>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</si>
  <si>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</si>
  <si>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</si>
  <si>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</si>
  <si>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</si>
  <si>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</si>
  <si>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</si>
  <si>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</si>
  <si>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</si>
  <si>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</si>
  <si>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</si>
  <si>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</si>
  <si>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</si>
  <si>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</si>
  <si>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</si>
  <si>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</si>
  <si>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</si>
  <si>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</si>
  <si>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</si>
  <si>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</si>
  <si>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</si>
  <si>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</si>
  <si>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</si>
  <si>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</si>
  <si>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</si>
  <si>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</si>
  <si>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</si>
  <si>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</si>
  <si>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</si>
  <si>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</si>
  <si>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</si>
  <si>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</si>
  <si>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</si>
  <si>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</si>
  <si>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</si>
  <si>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</si>
  <si>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</si>
  <si>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</si>
  <si>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</si>
  <si>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</si>
  <si>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</si>
  <si>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</si>
  <si>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</si>
  <si>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</si>
  <si>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</si>
  <si>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</si>
  <si>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</si>
  <si>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</si>
  <si>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</si>
  <si>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</si>
  <si>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</si>
  <si>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</si>
  <si>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</si>
  <si>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</si>
  <si>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</si>
  <si>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</si>
  <si>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</si>
  <si>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</si>
  <si>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</si>
  <si>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</si>
  <si>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</si>
  <si>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</si>
  <si>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</si>
  <si>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</si>
  <si>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</si>
  <si>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</si>
  <si>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</si>
  <si>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</si>
  <si>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</si>
  <si>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</si>
  <si>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</si>
  <si>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</si>
  <si>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</si>
  <si>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</si>
  <si>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</si>
  <si>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</si>
  <si>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</si>
  <si>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</si>
  <si>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</si>
  <si>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</si>
  <si>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</si>
  <si>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</si>
  <si>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</si>
  <si>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</si>
  <si>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</si>
  <si>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</si>
  <si>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</si>
  <si>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</si>
  <si>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</si>
  <si>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</si>
  <si>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</si>
  <si>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</si>
  <si>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</si>
  <si>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</si>
  <si>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</si>
  <si>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</si>
  <si>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</si>
  <si>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</si>
  <si>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</si>
  <si>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</si>
  <si>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</si>
  <si>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</si>
  <si>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</si>
  <si>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</si>
  <si>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</si>
  <si>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</si>
  <si>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</si>
  <si>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</si>
  <si>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</si>
  <si>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</si>
  <si>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</si>
  <si>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</si>
  <si>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</si>
  <si>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</si>
  <si>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</si>
  <si>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</si>
  <si>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</si>
  <si>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</si>
  <si>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</si>
  <si>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</si>
  <si>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</si>
  <si>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</si>
  <si>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</si>
  <si>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</si>
  <si>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</si>
  <si>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</si>
  <si>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</si>
  <si>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</si>
  <si>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</si>
  <si>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</si>
  <si>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</si>
  <si>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</si>
  <si>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</si>
  <si>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</si>
  <si>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</si>
  <si>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</si>
  <si>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</si>
  <si>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</si>
  <si>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</si>
  <si>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</si>
  <si>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</si>
  <si>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</si>
  <si>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</si>
  <si>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</si>
  <si>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</si>
  <si>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</si>
  <si>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</si>
  <si>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</si>
  <si>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</si>
  <si>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</si>
  <si>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</si>
  <si>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</si>
  <si>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</si>
  <si>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</si>
  <si>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</si>
  <si>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</si>
  <si>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</si>
  <si>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</si>
  <si>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</si>
  <si>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</si>
  <si>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</si>
  <si>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</si>
  <si>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</si>
  <si>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</si>
  <si>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</si>
  <si>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</si>
  <si>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</si>
  <si>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</si>
  <si>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</si>
  <si>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</si>
  <si>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</si>
  <si>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</si>
  <si>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</si>
  <si>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</si>
  <si>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</si>
  <si>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</si>
  <si>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</si>
  <si>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</si>
  <si>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</si>
  <si>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</si>
  <si>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</si>
  <si>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</si>
  <si>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</si>
  <si>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</si>
  <si>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</si>
  <si>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</si>
  <si>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</si>
  <si>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</si>
  <si>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</si>
  <si>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</si>
  <si>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</si>
  <si>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</si>
  <si>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</si>
  <si>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</si>
  <si>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</si>
  <si>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</si>
  <si>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</si>
  <si>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</si>
  <si>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</si>
  <si>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</si>
  <si>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</si>
  <si>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</si>
  <si>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</si>
  <si>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</si>
  <si>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</si>
  <si>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</si>
  <si>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</si>
  <si>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</si>
  <si>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</si>
  <si>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</si>
  <si>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</si>
  <si>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</si>
  <si>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</si>
  <si>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</si>
  <si>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</si>
  <si>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</si>
  <si>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</si>
  <si>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</si>
  <si>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</si>
  <si>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</si>
  <si>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</si>
  <si>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</si>
  <si>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</si>
  <si>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</si>
  <si>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</si>
  <si>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</si>
  <si>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</si>
  <si>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</si>
  <si>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</si>
  <si>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</si>
  <si>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</si>
  <si>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</si>
  <si>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</si>
  <si>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</si>
  <si>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</si>
  <si>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</si>
  <si>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</si>
  <si>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</si>
  <si>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</si>
  <si>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</si>
  <si>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</si>
  <si>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</si>
  <si>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</si>
  <si>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</si>
  <si>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</si>
  <si>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</si>
  <si>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</si>
  <si>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</si>
  <si>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</si>
  <si>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</si>
  <si>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</si>
  <si>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</si>
  <si>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</si>
  <si>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</si>
  <si>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</si>
  <si>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</si>
  <si>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</si>
  <si>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</si>
  <si>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</si>
  <si>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</si>
  <si>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</si>
  <si>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</si>
  <si>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</si>
  <si>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</si>
  <si>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</si>
  <si>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</si>
  <si>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</si>
  <si>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</si>
  <si>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</si>
  <si>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</si>
  <si>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</si>
  <si>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</si>
  <si>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</si>
  <si>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</si>
  <si>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</si>
  <si>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</si>
  <si>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</si>
  <si>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</si>
  <si>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</si>
  <si>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</si>
  <si>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</si>
  <si>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</si>
  <si>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</si>
  <si>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</si>
  <si>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</si>
  <si>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</si>
  <si>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</si>
  <si>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</si>
  <si>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</si>
  <si>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</si>
  <si>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</si>
  <si>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</si>
  <si>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</si>
  <si>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</si>
  <si>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</si>
  <si>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</si>
  <si>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</si>
  <si>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</si>
  <si>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</si>
  <si>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</si>
  <si>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</si>
  <si>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</si>
  <si>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</si>
  <si>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</si>
  <si>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</si>
  <si>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</si>
  <si>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</si>
  <si>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</si>
  <si>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</si>
  <si>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</si>
  <si>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</si>
  <si>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</si>
  <si>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</si>
  <si>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</si>
  <si>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</si>
  <si>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</si>
  <si>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</si>
  <si>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</si>
  <si>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</si>
  <si>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</si>
  <si>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</si>
  <si>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</si>
  <si>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</si>
  <si>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</si>
  <si>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</si>
  <si>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</si>
  <si>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</si>
  <si>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</si>
  <si>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</si>
  <si>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</si>
  <si>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</si>
  <si>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</si>
  <si>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</si>
  <si>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</si>
  <si>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</si>
  <si>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</si>
  <si>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</si>
  <si>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</si>
  <si>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</si>
  <si>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</si>
  <si>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</si>
  <si>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</si>
  <si>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</si>
  <si>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</si>
  <si>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</si>
  <si>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</si>
  <si>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</si>
  <si>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</si>
  <si>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</si>
  <si>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</si>
  <si>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</si>
  <si>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</si>
  <si>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</si>
  <si>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</si>
  <si>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</si>
  <si>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</si>
  <si>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</si>
  <si>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</si>
  <si>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</si>
  <si>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</si>
  <si>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</si>
  <si>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</si>
  <si>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</si>
  <si>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</si>
  <si>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</si>
  <si>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</si>
  <si>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</si>
  <si>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</si>
  <si>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</si>
  <si>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</si>
  <si>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</si>
  <si>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</si>
  <si>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</si>
  <si>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</si>
  <si>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</si>
  <si>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</si>
  <si>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</si>
  <si>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</si>
  <si>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</si>
  <si>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</si>
  <si>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</si>
  <si>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</si>
  <si>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</si>
  <si>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</si>
  <si>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</si>
  <si>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</si>
  <si>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</si>
  <si>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</si>
  <si>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</si>
  <si>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</si>
  <si>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</si>
  <si>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</si>
  <si>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</si>
  <si>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</si>
  <si>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</si>
  <si>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</si>
  <si>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</si>
  <si>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</si>
  <si>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</si>
  <si>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</si>
  <si>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</si>
  <si>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</si>
  <si>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</si>
  <si>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</si>
  <si>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</si>
  <si>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</si>
  <si>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</si>
  <si>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</si>
  <si>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</si>
  <si>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</si>
  <si>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</si>
  <si>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</si>
  <si>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</si>
  <si>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</si>
  <si>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</si>
  <si>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</si>
  <si>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</si>
  <si>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</si>
  <si>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</si>
  <si>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</si>
  <si>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</si>
  <si>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</si>
  <si>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</si>
  <si>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</si>
  <si>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</si>
  <si>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</si>
  <si>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</si>
  <si>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</si>
  <si>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</si>
  <si>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</si>
  <si>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</si>
  <si>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</si>
  <si>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</si>
  <si>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</si>
  <si>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</si>
  <si>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</si>
  <si>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</si>
  <si>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</si>
  <si>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</si>
  <si>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</si>
  <si>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</si>
  <si>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</si>
  <si>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</si>
  <si>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</si>
  <si>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</si>
  <si>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</si>
  <si>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</si>
  <si>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</si>
  <si>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</si>
  <si>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</si>
  <si>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</si>
  <si>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</si>
  <si>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</si>
  <si>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</si>
  <si>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</si>
  <si>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</si>
  <si>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</si>
  <si>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</si>
  <si>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</si>
  <si>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</si>
  <si>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</si>
  <si>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</si>
  <si>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</si>
  <si>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</si>
  <si>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</si>
  <si>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</si>
  <si>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</si>
  <si>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</si>
  <si>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</si>
  <si>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</si>
  <si>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</si>
  <si>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</si>
  <si>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</si>
  <si>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</si>
  <si>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</si>
  <si>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</si>
  <si>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</si>
  <si>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</si>
  <si>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</si>
  <si>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</si>
  <si>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</si>
  <si>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</si>
  <si>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</si>
  <si>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</si>
  <si>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</si>
  <si>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</si>
  <si>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</si>
  <si>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</si>
  <si>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</si>
  <si>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</si>
  <si>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</si>
  <si>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</si>
  <si>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</si>
  <si>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</si>
  <si>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</si>
  <si>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</si>
  <si>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</si>
  <si>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</si>
  <si>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</si>
  <si>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</si>
  <si>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</si>
  <si>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</si>
  <si>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</si>
  <si>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</si>
  <si>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</si>
  <si>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</si>
  <si>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</si>
  <si>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</si>
  <si>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</si>
  <si>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</si>
  <si>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</si>
  <si>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</si>
  <si>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</si>
  <si>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</si>
  <si>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</si>
  <si>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</si>
  <si>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</si>
  <si>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</si>
  <si>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</si>
  <si>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</si>
  <si>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</si>
  <si>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</si>
  <si>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</si>
  <si>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</si>
  <si>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</si>
  <si>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</si>
  <si>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</si>
  <si>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</si>
  <si>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</si>
  <si>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</si>
  <si>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</si>
  <si>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</si>
  <si>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</si>
  <si>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</si>
  <si>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</si>
  <si>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</si>
  <si>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</si>
  <si>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</si>
  <si>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</si>
  <si>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</si>
  <si>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</si>
  <si>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</si>
  <si>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</si>
  <si>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</si>
  <si>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</si>
  <si>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</si>
  <si>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</si>
  <si>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</si>
  <si>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</si>
  <si>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</si>
  <si>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</si>
  <si>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</si>
  <si>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</si>
  <si>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</si>
  <si>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</si>
  <si>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</si>
  <si>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</si>
  <si>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</si>
  <si>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</si>
  <si>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</si>
  <si>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</si>
  <si>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</si>
  <si>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</si>
  <si>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</si>
  <si>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</si>
  <si>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</si>
  <si>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</si>
  <si>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</si>
  <si>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</si>
  <si>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</si>
  <si>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</si>
  <si>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</si>
  <si>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</si>
  <si>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</si>
  <si>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</si>
  <si>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</si>
  <si>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</si>
  <si>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</si>
  <si>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</si>
  <si>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</si>
  <si>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</si>
  <si>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</si>
  <si>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</si>
  <si>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</si>
  <si>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</si>
  <si>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</si>
  <si>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</si>
  <si>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</si>
  <si>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</si>
  <si>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</si>
  <si>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</si>
  <si>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</si>
  <si>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</si>
  <si>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</si>
  <si>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</si>
  <si>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</si>
  <si>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</si>
  <si>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</si>
  <si>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</si>
  <si>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</si>
  <si>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</si>
  <si>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</si>
  <si>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</si>
  <si>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</si>
  <si>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</si>
  <si>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</si>
  <si>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</si>
  <si>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</si>
  <si>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</si>
  <si>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</si>
  <si>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</si>
  <si>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</si>
  <si>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</si>
  <si>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</si>
  <si>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</si>
  <si>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</si>
  <si>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</si>
  <si>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</si>
  <si>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</si>
  <si>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</si>
  <si>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</si>
  <si>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</si>
  <si>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</si>
  <si>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</si>
  <si>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</si>
  <si>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</si>
  <si>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</si>
  <si>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</si>
  <si>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</si>
  <si>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</si>
  <si>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</si>
  <si>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</si>
  <si>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</si>
  <si>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</si>
  <si>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</si>
  <si>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</si>
  <si>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</si>
  <si>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</si>
  <si>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</si>
  <si>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</si>
  <si>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</si>
  <si>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</si>
  <si>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</si>
  <si>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</si>
  <si>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</si>
  <si>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</si>
  <si>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</si>
  <si>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</si>
  <si>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</si>
  <si>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</si>
  <si>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</si>
  <si>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</si>
  <si>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</si>
  <si>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</si>
  <si>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</si>
  <si>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</si>
  <si>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</si>
  <si>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</si>
  <si>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</si>
  <si>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</si>
  <si>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</si>
  <si>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</si>
  <si>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</si>
  <si>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</si>
  <si>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</si>
  <si>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</si>
  <si>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</si>
  <si>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</si>
  <si>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</si>
  <si>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</si>
  <si>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</si>
  <si>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</si>
  <si>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</si>
  <si>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</si>
  <si>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</si>
  <si>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</si>
  <si>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</si>
  <si>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</si>
  <si>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</si>
  <si>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</si>
  <si>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</si>
  <si>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</si>
  <si>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</si>
  <si>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</si>
  <si>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</si>
  <si>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</si>
  <si>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</si>
  <si>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</si>
  <si>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</si>
  <si>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</si>
  <si>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</si>
  <si>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</si>
  <si>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</si>
  <si>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</si>
  <si>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</si>
  <si>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</si>
  <si>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</si>
  <si>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</si>
  <si>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</si>
  <si>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</si>
  <si>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</si>
  <si>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</si>
  <si>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</si>
  <si>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</si>
  <si>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</si>
  <si>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</si>
  <si>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</si>
  <si>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</si>
  <si>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</si>
  <si>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</si>
  <si>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</si>
  <si>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</si>
  <si>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</si>
  <si>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</si>
  <si>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</si>
  <si>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</si>
  <si>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</si>
  <si>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</si>
  <si>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</si>
  <si>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</si>
  <si>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</si>
  <si>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</si>
  <si>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</si>
  <si>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</si>
  <si>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</si>
  <si>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</si>
  <si>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</si>
  <si>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</si>
  <si>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</si>
  <si>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</si>
  <si>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</si>
  <si>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</si>
  <si>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</si>
  <si>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</si>
  <si>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</si>
  <si>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</si>
  <si>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</si>
  <si>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</si>
  <si>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</si>
  <si>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</si>
  <si>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</si>
  <si>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</si>
  <si>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</si>
  <si>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</si>
  <si>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</si>
  <si>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</si>
  <si>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</si>
  <si>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</si>
  <si>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</si>
  <si>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</si>
  <si>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</si>
  <si>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</si>
  <si>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</si>
  <si>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</si>
  <si>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</si>
  <si>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</si>
  <si>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</si>
  <si>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</si>
  <si>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</si>
  <si>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</si>
  <si>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</si>
  <si>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</si>
  <si>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</si>
  <si>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</si>
  <si>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</si>
  <si>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</si>
  <si>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</si>
  <si>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</si>
  <si>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</si>
  <si>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</si>
  <si>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</si>
  <si>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</si>
  <si>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</si>
  <si>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</si>
  <si>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</si>
  <si>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</si>
  <si>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</si>
  <si>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</si>
  <si>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</si>
  <si>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</si>
  <si>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</si>
  <si>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</si>
  <si>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</si>
  <si>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</si>
  <si>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</si>
  <si>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</si>
  <si>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</si>
  <si>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</si>
  <si>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</si>
  <si>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</si>
  <si>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</si>
  <si>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</si>
  <si>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</si>
  <si>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</si>
  <si>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</si>
  <si>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</si>
  <si>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</si>
  <si>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</si>
  <si>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</si>
  <si>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</si>
  <si>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</si>
  <si>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</si>
  <si>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</si>
  <si>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</si>
  <si>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</si>
  <si>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</si>
  <si>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</si>
  <si>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</si>
  <si>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</si>
  <si>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</si>
  <si>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</si>
  <si>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</si>
  <si>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</si>
  <si>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</si>
  <si>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</si>
  <si>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</si>
  <si>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</si>
  <si>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</si>
  <si>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</si>
  <si>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</si>
  <si>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</si>
  <si>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</si>
  <si>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</si>
  <si>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</si>
  <si>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</si>
  <si>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</si>
  <si>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</si>
  <si>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</si>
  <si>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</si>
  <si>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</si>
  <si>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</si>
  <si>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</si>
  <si>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</si>
  <si>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</si>
  <si>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</si>
  <si>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</si>
  <si>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</si>
  <si>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</si>
  <si>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</si>
  <si>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</si>
  <si>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</si>
  <si>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</si>
  <si>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</si>
  <si>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</si>
  <si>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</si>
  <si>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</si>
  <si>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</si>
  <si>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</si>
  <si>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</si>
  <si>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</si>
  <si>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</si>
  <si>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</si>
  <si>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</si>
  <si>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</si>
  <si>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</si>
  <si>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</si>
  <si>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</si>
  <si>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</si>
  <si>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</si>
  <si>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</si>
  <si>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</si>
  <si>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</si>
  <si>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</si>
  <si>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</si>
  <si>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</si>
  <si>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</si>
  <si>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</si>
  <si>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</si>
  <si>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</si>
  <si>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</si>
  <si>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</si>
  <si>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</si>
  <si>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</si>
  <si>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</si>
  <si>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</si>
  <si>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</si>
  <si>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</si>
  <si>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</si>
  <si>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</si>
  <si>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</si>
  <si>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</si>
  <si>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</si>
  <si>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</si>
  <si>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</si>
  <si>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</si>
  <si>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</si>
  <si>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</si>
  <si>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</si>
  <si>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</si>
  <si>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</si>
  <si>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</si>
  <si>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</si>
  <si>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</si>
  <si>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</si>
  <si>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</si>
  <si>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</si>
  <si>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</si>
  <si>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</si>
  <si>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</si>
  <si>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</si>
  <si>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</si>
  <si>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</si>
  <si>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</si>
  <si>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</si>
  <si>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</si>
  <si>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</si>
  <si>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</si>
  <si>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</si>
  <si>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</si>
  <si>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</si>
  <si>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</si>
  <si>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</si>
  <si>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</si>
  <si>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</si>
  <si>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</si>
  <si>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</si>
  <si>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</si>
  <si>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</si>
  <si>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</si>
  <si>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</si>
  <si>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</si>
  <si>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</si>
  <si>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</si>
  <si>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</si>
  <si>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</si>
  <si>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</si>
  <si>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</si>
  <si>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</si>
  <si>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</si>
  <si>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</si>
  <si>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</si>
  <si>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</si>
  <si>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</si>
  <si>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</si>
  <si>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</si>
  <si>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</si>
  <si>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</si>
  <si>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</si>
  <si>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</si>
  <si>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</si>
  <si>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</si>
  <si>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</si>
  <si>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</si>
  <si>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</si>
  <si>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</si>
  <si>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</si>
  <si>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</si>
  <si>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</si>
  <si>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</si>
  <si>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</si>
  <si>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</si>
  <si>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</si>
  <si>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</si>
  <si>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</si>
  <si>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</si>
  <si>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</si>
  <si>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</si>
  <si>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</si>
  <si>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</si>
  <si>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</si>
  <si>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</si>
  <si>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</si>
  <si>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</si>
  <si>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</si>
  <si>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</si>
  <si>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</si>
  <si>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</si>
  <si>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</si>
  <si>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</si>
  <si>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</si>
  <si>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</si>
  <si>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</si>
  <si>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</si>
  <si>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</si>
  <si>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</si>
  <si>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</si>
  <si>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</si>
  <si>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</si>
  <si>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</si>
  <si>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</si>
  <si>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</si>
  <si>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</si>
  <si>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</si>
  <si>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</si>
  <si>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</si>
  <si>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</si>
  <si>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</si>
  <si>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</si>
  <si>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</si>
  <si>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</si>
  <si>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</si>
  <si>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</si>
  <si>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</si>
  <si>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</si>
  <si>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</si>
  <si>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</si>
  <si>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</si>
  <si>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</si>
  <si>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</si>
  <si>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</si>
  <si>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</si>
  <si>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</si>
  <si>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</si>
  <si>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</si>
  <si>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</si>
  <si>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</si>
  <si>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</si>
  <si>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</si>
  <si>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</si>
  <si>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</si>
  <si>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</si>
  <si>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</si>
  <si>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</si>
  <si>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</si>
  <si>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</si>
  <si>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</si>
  <si>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</si>
  <si>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</si>
  <si>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</si>
  <si>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</si>
  <si>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</si>
  <si>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</si>
  <si>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</si>
  <si>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</si>
  <si>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</si>
  <si>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</si>
  <si>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</si>
  <si>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</si>
  <si>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</si>
  <si>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</si>
  <si>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</si>
  <si>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</si>
  <si>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</si>
  <si>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</si>
  <si>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</si>
  <si>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</si>
  <si>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</si>
  <si>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</si>
  <si>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</si>
  <si>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</si>
  <si>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</si>
  <si>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</si>
  <si>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</si>
  <si>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</si>
  <si>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</si>
  <si>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</si>
  <si>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</si>
  <si>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</si>
  <si>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</si>
  <si>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</si>
  <si>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</si>
  <si>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</si>
  <si>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</si>
  <si>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</si>
  <si>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</si>
  <si>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</si>
  <si>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</si>
  <si>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</si>
  <si>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</si>
  <si>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</si>
  <si>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</si>
  <si>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</si>
  <si>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</si>
  <si>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</si>
  <si>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</si>
  <si>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</si>
  <si>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</si>
  <si>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</si>
  <si>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</si>
  <si>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</si>
  <si>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</si>
  <si>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</si>
  <si>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</si>
  <si>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</si>
  <si>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</si>
  <si>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</si>
  <si>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</si>
  <si>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</si>
  <si>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</si>
  <si>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</si>
  <si>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</si>
  <si>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</si>
  <si>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</si>
  <si>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</si>
  <si>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</si>
  <si>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</si>
  <si>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</si>
  <si>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</si>
  <si>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</si>
  <si>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</si>
  <si>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</si>
  <si>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</si>
  <si>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</si>
  <si>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</si>
  <si>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</si>
  <si>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</si>
  <si>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</si>
  <si>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</si>
  <si>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</si>
  <si>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</si>
  <si>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</si>
  <si>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</si>
  <si>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</si>
  <si>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</si>
  <si>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</si>
  <si>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</si>
  <si>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</si>
  <si>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</si>
  <si>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</si>
  <si>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</si>
  <si>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</si>
  <si>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</si>
  <si>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</si>
  <si>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</si>
  <si>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</si>
  <si>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</si>
  <si>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</si>
  <si>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</si>
  <si>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</si>
  <si>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</si>
  <si>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</si>
  <si>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</si>
  <si>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</si>
  <si>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</si>
  <si>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</si>
  <si>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</si>
  <si>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</si>
  <si>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</si>
  <si>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</si>
  <si>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</si>
  <si>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</si>
  <si>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</si>
  <si>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</si>
  <si>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</si>
  <si>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</si>
  <si>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</si>
  <si>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</si>
  <si>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</si>
  <si>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</si>
  <si>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</si>
  <si>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</si>
  <si>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</si>
  <si>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</si>
  <si>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</si>
  <si>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</si>
  <si>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</si>
  <si>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</si>
  <si>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</si>
  <si>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</si>
  <si>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</si>
  <si>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</si>
  <si>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</si>
  <si>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</si>
  <si>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</si>
  <si>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</si>
  <si>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</si>
  <si>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</si>
  <si>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</si>
  <si>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</si>
  <si>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</si>
  <si>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</si>
  <si>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</si>
  <si>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</si>
  <si>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</si>
  <si>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</si>
  <si>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</si>
  <si>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</si>
  <si>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</si>
  <si>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</si>
  <si>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</si>
  <si>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</si>
  <si>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</si>
  <si>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</si>
  <si>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</si>
  <si>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</si>
  <si>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</si>
  <si>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</si>
  <si>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</si>
  <si>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</si>
  <si>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</si>
  <si>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</si>
  <si>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</si>
  <si>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</si>
  <si>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</si>
  <si>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</si>
  <si>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</si>
  <si>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</si>
  <si>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</si>
  <si>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</si>
  <si>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</si>
  <si>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</si>
  <si>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</si>
  <si>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</si>
  <si>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</si>
  <si>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</si>
  <si>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</si>
  <si>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</si>
  <si>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</si>
  <si>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</si>
  <si>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</si>
  <si>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</si>
  <si>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</si>
  <si>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</si>
  <si>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</si>
  <si>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</si>
  <si>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</si>
  <si>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</si>
  <si>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</si>
  <si>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</si>
  <si>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</si>
  <si>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</si>
  <si>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</si>
  <si>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</si>
  <si>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</si>
  <si>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</si>
  <si>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</si>
  <si>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</si>
  <si>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</si>
  <si>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</si>
  <si>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</si>
  <si>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</si>
  <si>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</si>
  <si>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</si>
  <si>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</si>
  <si>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</si>
  <si>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</si>
  <si>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</si>
  <si>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</si>
  <si>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</si>
  <si>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</si>
  <si>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</si>
  <si>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</si>
  <si>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</si>
  <si>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</si>
  <si>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</si>
  <si>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</si>
  <si>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</si>
  <si>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</si>
  <si>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</si>
  <si>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</si>
  <si>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</si>
  <si>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</si>
  <si>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</si>
  <si>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</si>
  <si>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</si>
  <si>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</si>
  <si>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</si>
  <si>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</si>
  <si>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</si>
  <si>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</si>
  <si>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</si>
  <si>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</si>
  <si>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</si>
  <si>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</si>
  <si>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</si>
  <si>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</si>
  <si>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</si>
  <si>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</si>
  <si>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</si>
  <si>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</si>
  <si>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</si>
  <si>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</si>
  <si>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</si>
  <si>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</si>
  <si>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</si>
  <si>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</si>
  <si>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</si>
  <si>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</si>
  <si>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</si>
  <si>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</si>
  <si>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</si>
  <si>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</si>
  <si>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</si>
  <si>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</si>
  <si>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</si>
  <si>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</si>
  <si>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</si>
  <si>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</si>
  <si>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</si>
  <si>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</si>
  <si>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</si>
  <si>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</si>
  <si>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</si>
  <si>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</si>
  <si>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</si>
  <si>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</si>
  <si>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</si>
  <si>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</si>
  <si>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</si>
  <si>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</si>
  <si>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</si>
  <si>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</si>
  <si>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</si>
  <si>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</si>
  <si>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</si>
  <si>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</si>
  <si>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</si>
  <si>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</si>
  <si>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</si>
  <si>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</si>
  <si>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</si>
  <si>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</si>
  <si>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</si>
  <si>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</si>
  <si>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</si>
  <si>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</si>
  <si>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</si>
  <si>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</si>
  <si>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</si>
  <si>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</si>
  <si>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</si>
  <si>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</si>
  <si>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</si>
  <si>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</si>
  <si>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</si>
  <si>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</si>
  <si>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</si>
  <si>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</si>
  <si>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</si>
  <si>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</si>
  <si>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</si>
  <si>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</si>
  <si>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</si>
  <si>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</si>
  <si>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</si>
  <si>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</si>
  <si>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</si>
  <si>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</si>
  <si>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</si>
  <si>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</si>
  <si>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</si>
  <si>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</si>
  <si>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</si>
  <si>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</si>
  <si>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</si>
  <si>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</si>
  <si>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</si>
  <si>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</si>
  <si>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</si>
  <si>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</si>
  <si>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</si>
  <si>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</si>
  <si>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</si>
  <si>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</si>
  <si>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</si>
  <si>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</si>
  <si>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</si>
  <si>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</si>
  <si>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</si>
  <si>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</si>
  <si>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</si>
  <si>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</si>
  <si>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</si>
  <si>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</si>
  <si>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</si>
  <si>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</si>
  <si>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</si>
  <si>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</si>
  <si>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</si>
  <si>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</si>
  <si>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</si>
  <si>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</si>
  <si>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</si>
  <si>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</si>
  <si>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</si>
  <si>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</si>
  <si>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</si>
  <si>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</si>
  <si>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</si>
  <si>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</si>
  <si>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</si>
  <si>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</si>
  <si>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</si>
  <si>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</si>
  <si>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</si>
  <si>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</si>
  <si>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</si>
  <si>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</si>
  <si>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</si>
  <si>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</si>
  <si>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</si>
  <si>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</si>
  <si>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</si>
  <si>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</si>
  <si>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</si>
  <si>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</si>
  <si>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</si>
  <si>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</si>
  <si>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</si>
  <si>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</si>
  <si>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</si>
  <si>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</si>
  <si>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</si>
  <si>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</si>
  <si>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</si>
  <si>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</si>
  <si>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</si>
  <si>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</si>
  <si>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</si>
  <si>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</si>
  <si>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</si>
  <si>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</si>
  <si>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</si>
  <si>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</si>
  <si>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</si>
  <si>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</si>
  <si>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</si>
  <si>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</si>
  <si>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</si>
  <si>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</si>
  <si>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</si>
  <si>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</si>
  <si>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</si>
  <si>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</si>
  <si>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</si>
  <si>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</si>
  <si>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</si>
  <si>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</si>
  <si>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</si>
  <si>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</si>
  <si>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</si>
  <si>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</si>
  <si>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</si>
  <si>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</si>
  <si>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</si>
  <si>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</si>
  <si>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</si>
  <si>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</si>
  <si>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</si>
  <si>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</si>
  <si>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</si>
  <si>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</si>
  <si>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</si>
  <si>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</si>
  <si>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</si>
  <si>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</si>
  <si>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</si>
  <si>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</si>
  <si>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</si>
  <si>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</si>
  <si>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</si>
  <si>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</si>
  <si>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</si>
  <si>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</si>
  <si>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</si>
  <si>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</si>
  <si>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</si>
  <si>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</si>
  <si>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</si>
  <si>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</si>
  <si>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</si>
  <si>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</si>
  <si>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</si>
  <si>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</si>
  <si>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</si>
  <si>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</si>
  <si>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</si>
  <si>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</si>
  <si>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</si>
  <si>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</si>
  <si>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</si>
  <si>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</si>
  <si>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</si>
  <si>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</si>
  <si>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</si>
  <si>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</si>
  <si>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</si>
  <si>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</si>
  <si>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</si>
  <si>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</si>
  <si>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</si>
  <si>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</si>
  <si>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</si>
  <si>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</si>
  <si>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</si>
  <si>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</si>
  <si>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</si>
  <si>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</si>
  <si>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</si>
  <si>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</si>
  <si>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</si>
  <si>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</si>
  <si>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</si>
  <si>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</si>
  <si>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</si>
  <si>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</si>
  <si>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</si>
  <si>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</si>
  <si>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</si>
  <si>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</si>
  <si>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</si>
  <si>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</si>
  <si>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</si>
  <si>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</si>
  <si>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</si>
  <si>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</si>
  <si>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</si>
  <si>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</si>
  <si>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</si>
  <si>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</si>
  <si>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</si>
  <si>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</si>
  <si>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</si>
  <si>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</si>
  <si>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</si>
  <si>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</si>
  <si>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</si>
  <si>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</si>
  <si>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</si>
  <si>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</si>
  <si>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</si>
  <si>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</si>
  <si>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</si>
  <si>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</si>
  <si>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</si>
  <si>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</si>
  <si>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</si>
  <si>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</si>
  <si>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</si>
  <si>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</si>
  <si>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</si>
  <si>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</si>
  <si>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</si>
  <si>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</si>
  <si>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</si>
  <si>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</si>
  <si>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</si>
  <si>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</si>
  <si>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</si>
  <si>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</si>
  <si>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</si>
  <si>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</si>
  <si>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</si>
  <si>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</si>
  <si>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</si>
  <si>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</si>
  <si>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</si>
  <si>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</si>
  <si>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</si>
  <si>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</si>
  <si>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</si>
  <si>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</si>
  <si>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</si>
  <si>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</si>
  <si>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</si>
  <si>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</si>
  <si>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</si>
  <si>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</si>
  <si>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</si>
  <si>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</si>
  <si>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</si>
  <si>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</si>
  <si>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</si>
  <si>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</si>
  <si>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</si>
  <si>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</si>
  <si>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</si>
  <si>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</si>
  <si>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</si>
  <si>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</si>
  <si>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</si>
  <si>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</si>
  <si>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</si>
  <si>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</si>
  <si>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</si>
  <si>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</si>
  <si>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</si>
  <si>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</si>
  <si>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</si>
  <si>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</si>
  <si>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</si>
  <si>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</si>
  <si>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</si>
  <si>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</si>
  <si>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</si>
  <si>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</si>
  <si>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</si>
  <si>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</si>
  <si>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</si>
  <si>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</si>
  <si>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</si>
  <si>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</si>
  <si>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</si>
  <si>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</si>
  <si>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</si>
  <si>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</si>
  <si>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</si>
  <si>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</si>
  <si>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</si>
  <si>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</si>
  <si>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</si>
  <si>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</si>
  <si>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</si>
  <si>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</si>
  <si>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</si>
  <si>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</si>
  <si>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</si>
  <si>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</si>
  <si>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</si>
  <si>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</si>
  <si>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</si>
  <si>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</si>
  <si>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</si>
  <si>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</si>
  <si>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</si>
  <si>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</si>
  <si>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</si>
  <si>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</si>
  <si>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</si>
  <si>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</si>
  <si>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</si>
  <si>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</si>
  <si>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</si>
  <si>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</si>
  <si>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</si>
  <si>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</si>
  <si>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</si>
  <si>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</si>
  <si>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</si>
  <si>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</si>
  <si>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</si>
  <si>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</si>
  <si>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</si>
  <si>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</si>
  <si>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</si>
  <si>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</si>
  <si>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</si>
  <si>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</si>
  <si>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</si>
  <si>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</si>
  <si>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</si>
  <si>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</si>
  <si>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</si>
  <si>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</si>
  <si>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</si>
  <si>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</si>
  <si>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</si>
  <si>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</si>
  <si>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</si>
  <si>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</si>
  <si>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</si>
  <si>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</si>
  <si>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</si>
  <si>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</si>
  <si>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</si>
  <si>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</si>
  <si>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</si>
  <si>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</si>
  <si>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</si>
  <si>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</si>
  <si>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</si>
  <si>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</si>
  <si>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</si>
  <si>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</si>
  <si>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</si>
  <si>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</si>
  <si>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</si>
  <si>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</si>
  <si>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</si>
  <si>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</si>
  <si>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</si>
  <si>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</si>
  <si>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</si>
  <si>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</si>
  <si>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</si>
  <si>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</si>
  <si>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</si>
  <si>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</si>
  <si>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</si>
  <si>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</si>
  <si>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</si>
  <si>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</si>
  <si>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</si>
  <si>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</si>
  <si>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</si>
  <si>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</si>
  <si>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</si>
  <si>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</si>
  <si>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</si>
  <si>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</si>
  <si>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</si>
  <si>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</si>
  <si>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</si>
  <si>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</si>
  <si>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</si>
  <si>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</si>
  <si>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</si>
  <si>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</si>
  <si>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</si>
  <si>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</si>
  <si>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</si>
  <si>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</si>
  <si>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</si>
  <si>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</si>
  <si>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</si>
  <si>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</si>
  <si>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</si>
  <si>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</si>
  <si>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</si>
  <si>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</si>
  <si>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</si>
  <si>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</si>
  <si>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</si>
  <si>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</si>
  <si>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</si>
  <si>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</si>
  <si>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</si>
  <si>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</si>
  <si>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</si>
  <si>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</si>
  <si>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</si>
  <si>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</si>
  <si>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</si>
  <si>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</si>
  <si>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</si>
  <si>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</si>
  <si>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</si>
  <si>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</si>
  <si>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</si>
  <si>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</si>
  <si>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</si>
  <si>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</si>
  <si>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</si>
  <si>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</si>
  <si>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</si>
  <si>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</si>
  <si>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</si>
  <si>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</si>
  <si>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</si>
  <si>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</si>
  <si>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</si>
  <si>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</si>
  <si>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</si>
  <si>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</si>
  <si>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</si>
  <si>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</si>
  <si>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</si>
  <si>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</si>
  <si>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</si>
  <si>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</si>
  <si>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</si>
  <si>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</si>
  <si>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</si>
  <si>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</si>
  <si>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</si>
  <si>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</si>
  <si>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</si>
  <si>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</si>
  <si>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</si>
  <si>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</si>
  <si>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</si>
  <si>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</si>
  <si>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</si>
  <si>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</si>
  <si>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</si>
  <si>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</si>
  <si>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</si>
  <si>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</si>
  <si>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</si>
  <si>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</si>
  <si>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</si>
  <si>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</si>
  <si>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</si>
  <si>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</si>
  <si>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</si>
  <si>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</si>
  <si>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</si>
  <si>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</si>
  <si>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</si>
  <si>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</si>
  <si>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</si>
  <si>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</si>
  <si>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</si>
  <si>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</si>
  <si>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</si>
  <si>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</si>
  <si>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</si>
  <si>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</si>
  <si>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</si>
  <si>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</si>
  <si>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</si>
  <si>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</si>
  <si>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</si>
  <si>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</si>
  <si>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</si>
  <si>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</si>
  <si>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</si>
  <si>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</si>
  <si>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</si>
  <si>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</si>
  <si>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</si>
  <si>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</si>
  <si>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</si>
  <si>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</si>
  <si>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</si>
  <si>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</si>
  <si>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</si>
  <si>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</si>
  <si>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</si>
  <si>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</si>
  <si>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</si>
  <si>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</si>
  <si>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</si>
  <si>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</si>
  <si>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</si>
  <si>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</si>
  <si>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</si>
  <si>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</si>
  <si>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</si>
  <si>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</si>
  <si>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</si>
  <si>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</si>
  <si>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</si>
  <si>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</si>
  <si>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</si>
  <si>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</si>
  <si>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</si>
  <si>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</si>
  <si>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</si>
  <si>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</si>
  <si>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</si>
  <si>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</si>
  <si>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</si>
  <si>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</si>
  <si>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</si>
  <si>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</si>
  <si>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</si>
  <si>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</si>
  <si>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</si>
  <si>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</si>
  <si>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</si>
  <si>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</si>
  <si>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</si>
  <si>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</si>
  <si>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</si>
  <si>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</si>
  <si>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</si>
  <si>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</si>
  <si>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</si>
  <si>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</si>
  <si>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</si>
  <si>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</si>
  <si>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</si>
  <si>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</si>
  <si>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</si>
  <si>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</si>
  <si>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</si>
  <si>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</si>
  <si>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</si>
  <si>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</si>
  <si>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</si>
  <si>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</si>
  <si>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</si>
  <si>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</si>
  <si>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</si>
  <si>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</si>
  <si>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</si>
  <si>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</si>
  <si>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</si>
  <si>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</si>
  <si>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</si>
  <si>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</si>
  <si>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</si>
  <si>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</si>
  <si>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</si>
  <si>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</si>
  <si>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</si>
  <si>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</si>
  <si>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</si>
  <si>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</si>
  <si>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</si>
  <si>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</si>
  <si>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</si>
  <si>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</si>
  <si>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</si>
  <si>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</si>
  <si>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</si>
  <si>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</si>
  <si>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</si>
  <si>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</si>
  <si>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</si>
  <si>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</si>
  <si>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</si>
  <si>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</si>
  <si>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</si>
  <si>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</si>
  <si>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</si>
  <si>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</si>
  <si>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</si>
  <si>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</si>
  <si>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</si>
  <si>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</si>
  <si>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</si>
  <si>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</si>
  <si>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</si>
  <si>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</si>
  <si>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</si>
  <si>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</si>
  <si>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</si>
  <si>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</si>
  <si>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</si>
  <si>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</si>
  <si>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</si>
  <si>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</si>
  <si>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</si>
  <si>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</si>
  <si>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</si>
  <si>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</si>
  <si>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</si>
  <si>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</si>
  <si>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</si>
  <si>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</si>
  <si>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</si>
  <si>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</si>
  <si>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</si>
  <si>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</si>
  <si>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</si>
  <si>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</si>
  <si>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</si>
  <si>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</si>
  <si>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</si>
  <si>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</si>
  <si>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</si>
  <si>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</si>
  <si>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</si>
  <si>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</si>
  <si>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</si>
  <si>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</si>
  <si>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</si>
  <si>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</si>
  <si>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</si>
  <si>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</si>
  <si>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</si>
  <si>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</si>
  <si>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</si>
  <si>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</si>
  <si>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</si>
  <si>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</si>
  <si>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</si>
  <si>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</si>
  <si>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</si>
  <si>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</si>
  <si>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</si>
  <si>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</si>
  <si>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</si>
  <si>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</si>
  <si>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</si>
  <si>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</si>
  <si>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</si>
  <si>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</si>
  <si>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</si>
  <si>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</si>
  <si>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</si>
  <si>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</si>
  <si>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</si>
  <si>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</si>
  <si>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</si>
  <si>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</si>
  <si>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</si>
  <si>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</si>
  <si>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</si>
  <si>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</si>
  <si>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</si>
  <si>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</si>
  <si>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</si>
  <si>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</si>
  <si>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</si>
  <si>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</si>
  <si>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</si>
  <si>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</si>
  <si>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</si>
  <si>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</si>
  <si>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</si>
  <si>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</si>
  <si>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</si>
  <si>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</si>
  <si>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</si>
  <si>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</si>
  <si>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</si>
  <si>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</si>
  <si>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</si>
  <si>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</si>
  <si>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</si>
  <si>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</si>
  <si>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</si>
  <si>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</si>
  <si>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</si>
  <si>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</si>
  <si>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</si>
  <si>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</si>
  <si>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</si>
  <si>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</si>
  <si>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</si>
  <si>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</si>
  <si>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</si>
  <si>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</si>
  <si>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</si>
  <si>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</si>
  <si>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</si>
  <si>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</si>
  <si>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</si>
  <si>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</si>
  <si>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</si>
  <si>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</si>
  <si>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</si>
  <si>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</si>
  <si>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</si>
  <si>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</si>
  <si>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</si>
  <si>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</si>
  <si>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</si>
  <si>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</si>
  <si>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</si>
  <si>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</si>
  <si>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</si>
  <si>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</si>
  <si>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</si>
  <si>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</si>
  <si>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</si>
  <si>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</si>
  <si>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</si>
  <si>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</si>
  <si>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</si>
  <si>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</si>
  <si>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</si>
  <si>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</si>
  <si>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</si>
  <si>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</si>
  <si>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</si>
  <si>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</si>
  <si>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</si>
  <si>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</si>
  <si>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</si>
  <si>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</si>
  <si>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</si>
  <si>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</si>
  <si>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</si>
  <si>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</si>
  <si>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</si>
  <si>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</si>
  <si>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</si>
  <si>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</si>
  <si>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</si>
  <si>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</si>
  <si>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</si>
  <si>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</si>
  <si>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</si>
  <si>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</si>
  <si>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</si>
  <si>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</si>
  <si>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</si>
  <si>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</si>
  <si>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</si>
  <si>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</si>
  <si>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</si>
  <si>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</si>
  <si>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</si>
  <si>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</si>
  <si>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</si>
  <si>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</si>
  <si>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</si>
  <si>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</si>
  <si>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</si>
  <si>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</si>
  <si>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</si>
  <si>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</si>
  <si>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</si>
  <si>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</si>
  <si>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</si>
  <si>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</si>
  <si>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</si>
  <si>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</si>
  <si>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</si>
  <si>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</si>
  <si>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</si>
  <si>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</si>
  <si>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</si>
  <si>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</si>
  <si>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</si>
  <si>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</si>
  <si>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</si>
  <si>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</si>
  <si>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</si>
  <si>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</si>
  <si>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</si>
  <si>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</si>
  <si>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</si>
  <si>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</si>
  <si>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</si>
  <si>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</si>
  <si>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</si>
  <si>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</si>
  <si>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</si>
  <si>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</si>
  <si>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</si>
  <si>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</si>
  <si>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</si>
  <si>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</si>
  <si>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</si>
  <si>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</si>
  <si>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</si>
  <si>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</si>
  <si>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</si>
  <si>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</si>
  <si>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</si>
  <si>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</si>
  <si>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</si>
  <si>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</si>
  <si>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</si>
  <si>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</si>
  <si>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</si>
  <si>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</si>
  <si>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</si>
  <si>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</si>
  <si>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</si>
  <si>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</si>
  <si>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</si>
  <si>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</si>
  <si>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</si>
  <si>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</si>
  <si>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</si>
  <si>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</si>
  <si>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</si>
  <si>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</si>
  <si>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</si>
  <si>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</si>
  <si>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</si>
  <si>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</si>
  <si>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</si>
  <si>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</si>
  <si>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</si>
  <si>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</si>
  <si>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</si>
  <si>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</si>
  <si>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</si>
  <si>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</si>
  <si>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</si>
  <si>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</si>
  <si>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</si>
  <si>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</si>
  <si>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</si>
  <si>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</si>
  <si>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</si>
  <si>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</si>
  <si>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</si>
  <si>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</si>
  <si>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</si>
  <si>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</si>
  <si>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</si>
  <si>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</si>
  <si>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</si>
  <si>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</si>
  <si>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</si>
  <si>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</si>
  <si>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</si>
  <si>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</si>
  <si>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</si>
  <si>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</si>
  <si>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</si>
  <si>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</si>
  <si>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</si>
  <si>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</si>
  <si>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</si>
  <si>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</si>
  <si>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</si>
  <si>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</si>
  <si>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</si>
  <si>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</si>
  <si>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</si>
  <si>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</si>
  <si>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</si>
  <si>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</si>
  <si>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</si>
  <si>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</si>
  <si>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</si>
  <si>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</si>
  <si>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</si>
  <si>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</si>
  <si>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</si>
  <si>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</si>
  <si>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</si>
  <si>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</si>
  <si>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</si>
  <si>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</si>
  <si>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</si>
  <si>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</si>
  <si>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</si>
  <si>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</si>
  <si>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</si>
  <si>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</si>
  <si>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</si>
  <si>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</si>
  <si>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</si>
  <si>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</si>
  <si>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</si>
  <si>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</si>
  <si>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</si>
  <si>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</si>
  <si>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</si>
  <si>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</si>
  <si>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</si>
  <si>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</si>
  <si>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</si>
  <si>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</si>
  <si>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</si>
  <si>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</si>
  <si>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</si>
  <si>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</si>
  <si>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</si>
  <si>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</si>
  <si>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</si>
  <si>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</si>
  <si>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</si>
  <si>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</si>
  <si>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</si>
  <si>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</si>
  <si>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</si>
  <si>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</si>
  <si>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</si>
  <si>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</si>
  <si>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</si>
  <si>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</si>
  <si>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</si>
  <si>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</si>
  <si>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</si>
  <si>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</si>
  <si>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</si>
  <si>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</si>
  <si>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</si>
  <si>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</si>
  <si>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</si>
  <si>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</si>
  <si>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</si>
  <si>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</si>
  <si>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</si>
  <si>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</si>
  <si>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</si>
  <si>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</si>
  <si>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</si>
  <si>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</si>
  <si>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</si>
  <si>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</si>
  <si>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</si>
  <si>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</si>
  <si>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</si>
  <si>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</si>
  <si>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</si>
  <si>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</si>
  <si>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</si>
  <si>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</si>
  <si>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</si>
  <si>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</si>
  <si>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</si>
  <si>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</si>
  <si>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</si>
  <si>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</si>
  <si>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</si>
  <si>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</si>
  <si>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</si>
  <si>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</si>
  <si>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</si>
  <si>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</si>
  <si>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</si>
  <si>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</si>
  <si>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</si>
  <si>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</si>
  <si>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</si>
  <si>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</si>
  <si>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</si>
  <si>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</si>
  <si>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</si>
  <si>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</si>
  <si>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</si>
  <si>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</si>
  <si>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</si>
  <si>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</si>
  <si>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</si>
  <si>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</si>
  <si>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</si>
  <si>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</si>
  <si>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</si>
  <si>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</si>
  <si>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</si>
  <si>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</si>
  <si>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</si>
  <si>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</si>
  <si>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</si>
  <si>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</si>
  <si>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</si>
  <si>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</si>
  <si>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</si>
  <si>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</si>
  <si>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</si>
  <si>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</si>
  <si>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</si>
  <si>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</si>
  <si>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</si>
  <si>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</si>
  <si>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</si>
  <si>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</si>
  <si>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</si>
  <si>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</si>
  <si>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</si>
  <si>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</si>
  <si>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</si>
  <si>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</si>
  <si>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</si>
  <si>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</si>
  <si>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</si>
  <si>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</si>
  <si>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</si>
  <si>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</si>
  <si>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</si>
  <si>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</si>
  <si>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</si>
  <si>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</si>
  <si>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</si>
  <si>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</si>
  <si>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</si>
  <si>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</si>
  <si>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</si>
  <si>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</si>
  <si>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</si>
  <si>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</si>
  <si>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</si>
  <si>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</si>
  <si>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</si>
  <si>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</si>
  <si>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</si>
  <si>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</si>
  <si>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</si>
  <si>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</si>
  <si>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</si>
  <si>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</si>
  <si>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</si>
  <si>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</si>
  <si>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</si>
  <si>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</si>
  <si>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</si>
  <si>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</si>
  <si>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</si>
  <si>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</si>
  <si>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</si>
  <si>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</si>
  <si>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</si>
  <si>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</si>
  <si>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</si>
  <si>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</si>
  <si>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</si>
  <si>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</si>
  <si>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</si>
  <si>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</si>
  <si>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</si>
  <si>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</si>
  <si>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</si>
  <si>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</si>
  <si>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</si>
  <si>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</si>
  <si>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</si>
  <si>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</si>
  <si>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</si>
  <si>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</si>
  <si>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</si>
  <si>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</si>
  <si>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</si>
  <si>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</si>
  <si>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</si>
  <si>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</si>
  <si>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</si>
  <si>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</si>
  <si>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</si>
  <si>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</si>
  <si>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</si>
  <si>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</si>
  <si>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</si>
  <si>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</si>
  <si>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</si>
  <si>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</si>
  <si>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</si>
  <si>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</si>
  <si>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</si>
  <si>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</si>
  <si>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</si>
  <si>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</si>
  <si>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</si>
  <si>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</si>
  <si>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</si>
  <si>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</si>
  <si>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</si>
  <si>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</si>
  <si>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</si>
  <si>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</si>
  <si>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</si>
  <si>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</si>
  <si>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</si>
  <si>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</si>
  <si>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</si>
  <si>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</si>
  <si>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</si>
  <si>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</si>
  <si>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</si>
  <si>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</si>
  <si>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</si>
  <si>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</si>
  <si>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</si>
  <si>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</si>
  <si>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</si>
  <si>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</si>
  <si>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</si>
  <si>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</si>
  <si>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</si>
  <si>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</si>
  <si>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</si>
  <si>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</si>
  <si>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</si>
  <si>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</si>
  <si>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</si>
  <si>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</si>
  <si>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</si>
  <si>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</si>
  <si>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</si>
  <si>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</si>
  <si>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</si>
  <si>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</si>
  <si>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</si>
  <si>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</si>
  <si>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</si>
  <si>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</si>
  <si>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</si>
  <si>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</si>
  <si>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</si>
  <si>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</si>
  <si>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</si>
  <si>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</si>
  <si>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</si>
  <si>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</si>
  <si>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</si>
  <si>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</si>
  <si>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</si>
  <si>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</si>
  <si>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</si>
  <si>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</si>
  <si>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</si>
  <si>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</si>
  <si>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</si>
  <si>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</si>
  <si>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</si>
  <si>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</si>
  <si>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</si>
  <si>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</si>
  <si>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</si>
  <si>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</si>
  <si>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</si>
  <si>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</si>
  <si>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</si>
  <si>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</si>
  <si>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</si>
  <si>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</si>
  <si>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</si>
  <si>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</si>
  <si>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</si>
  <si>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</si>
  <si>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</si>
  <si>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</si>
  <si>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</si>
  <si>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</si>
  <si>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</si>
  <si>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</si>
  <si>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</si>
  <si>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</si>
  <si>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</si>
  <si>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</si>
  <si>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</si>
  <si>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</si>
  <si>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</si>
  <si>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</si>
  <si>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</si>
  <si>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</si>
  <si>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</si>
  <si>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</si>
  <si>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</si>
  <si>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</si>
  <si>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</si>
  <si>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</si>
  <si>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</si>
  <si>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</si>
  <si>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</si>
  <si>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</si>
  <si>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</si>
  <si>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</si>
  <si>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</si>
  <si>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</si>
  <si>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</si>
  <si>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</si>
  <si>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</si>
  <si>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</si>
  <si>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</si>
  <si>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</si>
  <si>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</si>
  <si>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</si>
  <si>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</si>
  <si>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</si>
  <si>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</si>
  <si>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</si>
  <si>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</si>
  <si>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</si>
  <si>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</si>
  <si>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</si>
  <si>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</si>
  <si>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</si>
  <si>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</si>
  <si>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</si>
  <si>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</si>
  <si>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</si>
  <si>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</si>
  <si>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</si>
  <si>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</si>
  <si>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</si>
  <si>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</si>
  <si>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</si>
  <si>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</si>
  <si>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</si>
  <si>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</si>
  <si>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</si>
  <si>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</si>
  <si>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</si>
  <si>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</si>
  <si>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</si>
  <si>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</si>
  <si>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</si>
  <si>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</si>
  <si>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</si>
  <si>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</si>
  <si>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</si>
  <si>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</si>
  <si>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</si>
  <si>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</si>
  <si>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</si>
  <si>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</si>
  <si>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</si>
  <si>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</si>
  <si>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</si>
  <si>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</si>
  <si>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</si>
  <si>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</si>
  <si>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</si>
  <si>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</si>
  <si>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</si>
  <si>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</si>
  <si>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</si>
  <si>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</si>
  <si>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</si>
  <si>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</si>
  <si>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</si>
  <si>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</si>
  <si>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</si>
  <si>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</si>
  <si>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</si>
  <si>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</si>
  <si>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</si>
  <si>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</si>
  <si>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</si>
  <si>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</si>
  <si>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</si>
  <si>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</si>
  <si>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</si>
  <si>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</si>
  <si>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</si>
  <si>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</si>
  <si>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</si>
  <si>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</si>
  <si>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</si>
  <si>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</si>
  <si>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</si>
  <si>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</si>
  <si>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</si>
  <si>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</si>
  <si>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</si>
  <si>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</si>
  <si>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</si>
  <si>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</si>
  <si>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</si>
  <si>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</si>
  <si>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</si>
  <si>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</si>
  <si>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</si>
  <si>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</si>
  <si>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</si>
  <si>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</si>
  <si>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</si>
  <si>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</si>
  <si>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</si>
  <si>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</si>
  <si>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</si>
  <si>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</si>
  <si>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</si>
  <si>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</si>
  <si>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</si>
  <si>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</si>
  <si>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</si>
  <si>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</si>
  <si>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</si>
  <si>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</si>
  <si>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</si>
  <si>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</si>
  <si>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</si>
  <si>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</si>
  <si>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</si>
  <si>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</si>
  <si>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</si>
  <si>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</si>
  <si>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</si>
  <si>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</si>
  <si>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</si>
  <si>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</si>
  <si>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</si>
  <si>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</si>
  <si>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</si>
  <si>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</si>
  <si>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</si>
  <si>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</si>
  <si>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</si>
  <si>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</si>
  <si>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</si>
  <si>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</si>
  <si>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</si>
  <si>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</si>
  <si>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</si>
  <si>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</si>
  <si>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</si>
  <si>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</si>
  <si>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</si>
  <si>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</si>
  <si>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</si>
  <si>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</si>
  <si>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</si>
  <si>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</si>
  <si>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</si>
  <si>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</si>
  <si>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</si>
  <si>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</si>
  <si>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</si>
  <si>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</si>
  <si>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</si>
  <si>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</si>
  <si>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</si>
  <si>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</si>
  <si>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</si>
  <si>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</si>
  <si>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</si>
  <si>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</si>
  <si>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</si>
  <si>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</si>
  <si>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</si>
  <si>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</si>
  <si>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</si>
  <si>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</si>
  <si>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</si>
  <si>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</si>
  <si>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</si>
  <si>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</si>
  <si>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</si>
  <si>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</si>
  <si>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</si>
  <si>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</si>
  <si>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</si>
  <si>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</si>
  <si>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</si>
  <si>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</si>
  <si>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</si>
  <si>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</si>
  <si>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</si>
  <si>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</si>
  <si>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</si>
  <si>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</si>
  <si>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</si>
  <si>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</si>
  <si>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</si>
  <si>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</si>
  <si>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</si>
  <si>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</si>
  <si>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</si>
  <si>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</si>
  <si>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</si>
  <si>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</si>
  <si>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</si>
  <si>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</si>
  <si>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</si>
  <si>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</si>
  <si>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</si>
  <si>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</si>
  <si>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</si>
  <si>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</si>
  <si>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</si>
  <si>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</si>
  <si>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</si>
  <si>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</si>
  <si>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</si>
  <si>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</si>
  <si>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</si>
  <si>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</si>
  <si>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</si>
  <si>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</si>
  <si>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</si>
  <si>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</si>
  <si>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</si>
  <si>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</si>
  <si>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</si>
  <si>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</si>
  <si>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</si>
  <si>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</si>
  <si>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</si>
  <si>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</si>
  <si>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</si>
  <si>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</si>
  <si>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</si>
  <si>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</si>
  <si>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</si>
  <si>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</si>
  <si>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</si>
  <si>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</si>
  <si>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</si>
  <si>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</si>
  <si>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</si>
  <si>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</si>
  <si>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</si>
  <si>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</si>
  <si>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</si>
  <si>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</si>
  <si>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</si>
  <si>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</si>
  <si>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</si>
  <si>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</si>
  <si>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</si>
  <si>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</si>
  <si>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</si>
  <si>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</si>
  <si>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</si>
  <si>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</si>
  <si>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</si>
  <si>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</si>
  <si>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</si>
  <si>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</si>
  <si>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</si>
  <si>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</si>
  <si>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</si>
  <si>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</si>
  <si>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</si>
  <si>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</si>
  <si>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</si>
  <si>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</si>
  <si>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</si>
  <si>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</si>
  <si>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</si>
  <si>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</si>
  <si>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</si>
  <si>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</si>
  <si>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</si>
  <si>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</si>
  <si>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</si>
  <si>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</si>
  <si>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</si>
  <si>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</si>
  <si>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</si>
  <si>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</si>
  <si>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</si>
  <si>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</si>
  <si>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</si>
  <si>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</si>
  <si>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</si>
  <si>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</si>
  <si>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</si>
  <si>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</si>
  <si>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</si>
  <si>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</si>
  <si>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</si>
  <si>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</si>
  <si>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</si>
  <si>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</si>
  <si>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</si>
  <si>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</si>
  <si>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</si>
  <si>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</si>
  <si>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</si>
  <si>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</si>
  <si>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</si>
  <si>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</si>
  <si>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</si>
  <si>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</si>
  <si>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</si>
  <si>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</si>
  <si>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</si>
  <si>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</si>
  <si>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</si>
  <si>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</si>
  <si>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</si>
  <si>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</si>
  <si>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</si>
  <si>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</si>
  <si>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</si>
  <si>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</si>
  <si>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</si>
  <si>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</si>
  <si>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</si>
  <si>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</si>
  <si>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</si>
  <si>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</si>
  <si>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</si>
  <si>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</si>
  <si>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</si>
  <si>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</si>
  <si>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</si>
  <si>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</si>
  <si>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</si>
  <si>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</si>
  <si>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</si>
  <si>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</si>
  <si>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</si>
  <si>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</si>
  <si>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</si>
  <si>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</si>
  <si>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</si>
  <si>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</si>
  <si>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</si>
  <si>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</si>
  <si>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</si>
  <si>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</si>
  <si>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</si>
  <si>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</si>
  <si>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</si>
  <si>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</si>
  <si>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</si>
  <si>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</si>
  <si>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</si>
  <si>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</si>
  <si>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</si>
  <si>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</si>
  <si>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</si>
  <si>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</si>
  <si>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</si>
  <si>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</si>
  <si>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</si>
  <si>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</si>
  <si>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</si>
  <si>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</si>
  <si>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</si>
  <si>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</si>
  <si>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</si>
  <si>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</si>
  <si>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</si>
  <si>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</si>
  <si>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</si>
  <si>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</si>
  <si>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</si>
  <si>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</si>
  <si>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</si>
  <si>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</si>
  <si>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</si>
  <si>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</si>
  <si>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</si>
  <si>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</si>
  <si>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</si>
  <si>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</si>
  <si>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</si>
  <si>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</si>
  <si>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</si>
  <si>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</si>
  <si>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</si>
  <si>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</si>
  <si>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</si>
  <si>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</si>
  <si>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</si>
  <si>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</si>
  <si>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</si>
  <si>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</si>
  <si>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</si>
  <si>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</si>
  <si>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</si>
  <si>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</si>
  <si>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</si>
  <si>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</si>
  <si>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</si>
  <si>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</si>
  <si>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</si>
  <si>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</si>
  <si>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</si>
  <si>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</si>
  <si>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</si>
  <si>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</si>
  <si>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</si>
  <si>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</si>
  <si>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</si>
  <si>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</si>
  <si>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</si>
  <si>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</si>
  <si>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</si>
  <si>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</si>
  <si>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</si>
  <si>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</si>
  <si>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</si>
  <si>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</si>
  <si>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</si>
  <si>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</si>
  <si>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</si>
  <si>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</si>
  <si>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</si>
  <si>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</si>
  <si>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</si>
  <si>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</si>
  <si>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</si>
  <si>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</si>
  <si>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</si>
  <si>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</si>
  <si>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</si>
  <si>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</si>
  <si>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</si>
  <si>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</si>
  <si>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</si>
  <si>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</si>
  <si>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</si>
  <si>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</si>
  <si>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</si>
  <si>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</si>
  <si>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</si>
  <si>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</si>
  <si>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</si>
  <si>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</si>
  <si>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</si>
  <si>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</si>
  <si>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</si>
  <si>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</si>
  <si>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</si>
  <si>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</si>
  <si>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</si>
  <si>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</si>
  <si>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</si>
  <si>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</si>
  <si>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</si>
  <si>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</si>
  <si>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</si>
  <si>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</si>
  <si>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</si>
  <si>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</si>
  <si>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</si>
  <si>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</si>
  <si>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</si>
  <si>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</si>
  <si>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</si>
  <si>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</si>
  <si>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</si>
  <si>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</si>
  <si>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</si>
  <si>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</si>
  <si>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</si>
  <si>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</si>
  <si>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</si>
  <si>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</si>
  <si>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</si>
  <si>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</si>
  <si>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</si>
  <si>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</si>
  <si>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</si>
  <si>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</si>
  <si>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</si>
  <si>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</si>
  <si>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</si>
  <si>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</si>
  <si>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</si>
  <si>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</si>
  <si>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</si>
  <si>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</si>
  <si>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</si>
  <si>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</si>
  <si>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</si>
  <si>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</si>
  <si>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</si>
  <si>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</si>
  <si>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</si>
  <si>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</si>
  <si>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</si>
  <si>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</si>
  <si>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</si>
  <si>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</si>
  <si>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</si>
  <si>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</si>
  <si>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</si>
  <si>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</si>
  <si>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</si>
  <si>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</si>
  <si>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</si>
  <si>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</si>
  <si>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</si>
  <si>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</si>
  <si>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</si>
  <si>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</si>
  <si>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</si>
  <si>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</si>
  <si>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</si>
  <si>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</si>
  <si>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</si>
  <si>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</si>
  <si>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</si>
  <si>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</si>
  <si>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</si>
  <si>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</si>
  <si>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</si>
  <si>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</si>
  <si>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</si>
  <si>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</si>
  <si>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</si>
  <si>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</si>
  <si>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</si>
  <si>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</si>
  <si>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</si>
  <si>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</si>
  <si>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</si>
  <si>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</si>
  <si>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</si>
  <si>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</si>
  <si>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</si>
  <si>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</si>
  <si>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</si>
  <si>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</si>
  <si>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</si>
  <si>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</si>
  <si>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</si>
  <si>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</si>
  <si>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</si>
  <si>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</si>
  <si>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</si>
  <si>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</si>
  <si>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</si>
  <si>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</si>
  <si>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</si>
  <si>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</si>
  <si>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</si>
  <si>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</si>
  <si>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</si>
  <si>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</si>
  <si>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</si>
  <si>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</si>
  <si>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</si>
  <si>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</si>
  <si>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</si>
  <si>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</si>
  <si>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</si>
  <si>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</si>
  <si>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</si>
  <si>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</si>
  <si>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</si>
  <si>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</si>
  <si>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</si>
  <si>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</si>
  <si>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</si>
  <si>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</si>
  <si>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</si>
  <si>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</si>
  <si>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</si>
  <si>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</si>
  <si>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</si>
  <si>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</si>
  <si>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</si>
  <si>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</si>
  <si>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</si>
  <si>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</si>
  <si>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</si>
  <si>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</si>
  <si>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</si>
  <si>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</si>
  <si>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</si>
  <si>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</si>
  <si>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</si>
  <si>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</si>
  <si>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</si>
  <si>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</si>
  <si>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</si>
  <si>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</si>
  <si>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</si>
  <si>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</si>
  <si>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</si>
  <si>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</si>
  <si>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</si>
  <si>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</si>
  <si>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</si>
  <si>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</si>
  <si>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</si>
  <si>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</si>
  <si>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</si>
  <si>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</si>
  <si>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</si>
  <si>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</si>
  <si>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</si>
  <si>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</si>
  <si>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</si>
  <si>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</si>
  <si>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</si>
  <si>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</si>
  <si>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</si>
  <si>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</si>
  <si>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</si>
  <si>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</si>
  <si>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</si>
  <si>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</si>
  <si>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</si>
  <si>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</si>
  <si>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</si>
  <si>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</si>
  <si>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</si>
  <si>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</si>
  <si>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</si>
  <si>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</si>
  <si>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</si>
  <si>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</si>
  <si>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</si>
  <si>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</si>
  <si>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</si>
  <si>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</si>
  <si>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</si>
  <si>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</si>
  <si>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</si>
  <si>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</si>
  <si>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</si>
  <si>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</si>
  <si>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</si>
  <si>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</si>
  <si>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</si>
  <si>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</si>
  <si>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</si>
  <si>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</si>
  <si>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</si>
  <si>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</si>
  <si>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</si>
  <si>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</si>
  <si>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</si>
  <si>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</si>
  <si>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</si>
  <si>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</si>
  <si>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</si>
  <si>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</si>
  <si>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</si>
  <si>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</si>
  <si>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</si>
  <si>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</si>
  <si>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</si>
  <si>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</si>
  <si>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</si>
  <si>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</si>
  <si>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</si>
  <si>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</si>
  <si>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</si>
  <si>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</si>
  <si>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</si>
  <si>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</si>
  <si>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</si>
  <si>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</si>
  <si>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</si>
  <si>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</si>
  <si>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</si>
  <si>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</si>
  <si>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</si>
  <si>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</si>
  <si>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</si>
  <si>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</si>
  <si>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</si>
  <si>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</si>
  <si>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</si>
  <si>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</si>
  <si>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</si>
  <si>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</si>
  <si>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</si>
  <si>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</si>
  <si>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</si>
  <si>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</si>
  <si>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</si>
  <si>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</si>
  <si>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</si>
  <si>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</si>
  <si>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</si>
  <si>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</si>
  <si>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</si>
  <si>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</si>
  <si>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</si>
  <si>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</si>
  <si>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</si>
  <si>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</si>
  <si>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</si>
  <si>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</si>
  <si>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</si>
  <si>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</si>
  <si>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</si>
  <si>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</si>
  <si>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</si>
  <si>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</si>
  <si>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</si>
  <si>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</si>
  <si>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</si>
  <si>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</si>
  <si>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</si>
  <si>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</si>
  <si>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</si>
  <si>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</si>
  <si>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</si>
  <si>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</si>
  <si>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</si>
  <si>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</si>
  <si>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</si>
  <si>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</si>
  <si>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</si>
  <si>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</si>
  <si>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</si>
  <si>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</si>
  <si>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</si>
  <si>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</si>
  <si>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</si>
  <si>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</si>
  <si>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</si>
  <si>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</si>
  <si>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</si>
  <si>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</si>
  <si>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</si>
  <si>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</si>
  <si>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</si>
  <si>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</si>
  <si>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</si>
  <si>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</si>
  <si>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</si>
  <si>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</si>
  <si>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</si>
  <si>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</si>
  <si>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</si>
  <si>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</si>
  <si>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</si>
  <si>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</si>
  <si>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</si>
  <si>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</si>
  <si>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</si>
  <si>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</si>
  <si>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</si>
  <si>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</si>
  <si>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</si>
  <si>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</si>
  <si>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</si>
  <si>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</si>
  <si>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</si>
  <si>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</si>
  <si>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</si>
  <si>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</si>
  <si>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</si>
  <si>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</si>
  <si>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</si>
  <si>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</si>
  <si>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</si>
  <si>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</si>
  <si>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</si>
  <si>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</si>
  <si>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</si>
  <si>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</si>
  <si>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</si>
  <si>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</si>
  <si>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</si>
  <si>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</si>
  <si>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</si>
  <si>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</si>
  <si>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</si>
  <si>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</si>
  <si>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</si>
  <si>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</si>
  <si>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</si>
  <si>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</si>
  <si>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</si>
  <si>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</si>
  <si>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</si>
  <si>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</si>
  <si>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</si>
  <si>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</si>
  <si>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</si>
  <si>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</si>
  <si>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</si>
  <si>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</si>
  <si>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</si>
  <si>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</si>
  <si>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</si>
  <si>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</si>
  <si>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</si>
  <si>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</si>
  <si>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</si>
  <si>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</si>
  <si>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</si>
  <si>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</si>
  <si>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</si>
  <si>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</si>
  <si>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</si>
  <si>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</si>
  <si>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</si>
  <si>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</si>
  <si>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</si>
  <si>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</si>
  <si>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</si>
  <si>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</si>
  <si>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</si>
  <si>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</si>
  <si>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</si>
  <si>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</si>
  <si>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</si>
  <si>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</si>
  <si>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</si>
  <si>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</si>
  <si>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</si>
  <si>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</si>
  <si>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</si>
  <si>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</si>
  <si>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</si>
  <si>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</si>
  <si>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</si>
  <si>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</si>
  <si>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</si>
  <si>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</si>
  <si>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</si>
  <si>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</si>
  <si>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</si>
  <si>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</si>
  <si>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</si>
  <si>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</si>
  <si>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</si>
  <si>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</si>
  <si>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</si>
  <si>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</si>
  <si>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</si>
  <si>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</si>
  <si>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</si>
  <si>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</si>
  <si>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</si>
  <si>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</si>
  <si>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</si>
  <si>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</si>
  <si>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</si>
  <si>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</si>
  <si>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</si>
  <si>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</si>
  <si>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</si>
  <si>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</si>
  <si>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</si>
  <si>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</si>
  <si>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</si>
  <si>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</si>
  <si>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</si>
  <si>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</si>
  <si>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</si>
  <si>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</si>
  <si>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</si>
  <si>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</si>
  <si>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</si>
  <si>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</si>
  <si>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</si>
  <si>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</si>
  <si>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</si>
  <si>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</si>
  <si>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</si>
  <si>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</si>
  <si>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</si>
  <si>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</si>
  <si>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</si>
  <si>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</si>
  <si>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</si>
  <si>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</si>
  <si>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</si>
  <si>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</si>
  <si>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</si>
  <si>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</si>
  <si>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</si>
  <si>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</si>
  <si>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</si>
  <si>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</si>
  <si>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</si>
  <si>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</si>
  <si>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</si>
  <si>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</si>
  <si>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</si>
  <si>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</si>
  <si>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</si>
  <si>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</si>
  <si>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</si>
  <si>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</si>
  <si>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</si>
  <si>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</si>
  <si>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</si>
  <si>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</si>
  <si>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</si>
  <si>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</si>
  <si>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</si>
  <si>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</si>
  <si>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</si>
  <si>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</si>
  <si>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</si>
  <si>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</si>
  <si>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</si>
  <si>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</si>
  <si>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</si>
  <si>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</si>
  <si>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</si>
  <si>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</si>
  <si>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</si>
  <si>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</si>
  <si>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</si>
  <si>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</si>
  <si>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</si>
  <si>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</si>
  <si>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</si>
  <si>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</si>
  <si>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</si>
  <si>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</si>
  <si>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</si>
  <si>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</si>
  <si>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</si>
  <si>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</si>
  <si>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</si>
  <si>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</si>
  <si>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</si>
  <si>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</si>
  <si>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</si>
  <si>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</si>
  <si>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</si>
  <si>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</si>
  <si>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</si>
  <si>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</si>
  <si>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</si>
  <si>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</si>
  <si>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</si>
  <si>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</si>
  <si>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</si>
  <si>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</si>
  <si>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</si>
  <si>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</si>
  <si>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</si>
  <si>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</si>
  <si>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</si>
  <si>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</si>
  <si>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</si>
  <si>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</si>
  <si>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</si>
  <si>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</si>
  <si>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</si>
  <si>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</si>
  <si>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</si>
  <si>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</si>
  <si>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</si>
  <si>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</si>
  <si>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</si>
  <si>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</si>
  <si>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</si>
  <si>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</si>
  <si>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</si>
  <si>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</si>
  <si>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</si>
  <si>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</si>
  <si>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</si>
  <si>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</si>
  <si>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</si>
  <si>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</si>
  <si>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</si>
  <si>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</si>
  <si>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</si>
  <si>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</si>
  <si>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</si>
  <si>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</si>
  <si>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</si>
  <si>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</si>
  <si>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</si>
  <si>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</si>
  <si>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</si>
  <si>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</si>
  <si>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</si>
  <si>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</si>
  <si>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</si>
  <si>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</si>
  <si>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</si>
  <si>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</si>
  <si>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</si>
  <si>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</si>
  <si>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</si>
  <si>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</si>
  <si>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</si>
  <si>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</si>
  <si>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</si>
  <si>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</si>
  <si>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</si>
  <si>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</si>
  <si>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</si>
  <si>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</si>
  <si>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</si>
  <si>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</si>
  <si>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</si>
  <si>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</si>
  <si>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</si>
  <si>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</si>
  <si>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</si>
  <si>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</si>
  <si>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</si>
  <si>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</si>
  <si>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</si>
  <si>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</si>
  <si>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</si>
  <si>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</si>
  <si>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</si>
  <si>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</si>
  <si>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</si>
  <si>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</si>
  <si>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</si>
  <si>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</si>
  <si>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</si>
  <si>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</si>
  <si>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</si>
  <si>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</si>
  <si>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</si>
  <si>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</si>
  <si>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</si>
  <si>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</si>
  <si>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</si>
  <si>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</si>
  <si>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</si>
  <si>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</si>
  <si>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</si>
  <si>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</si>
  <si>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</si>
  <si>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</si>
  <si>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</si>
  <si>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</si>
  <si>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</si>
  <si>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</si>
  <si>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</si>
  <si>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</si>
  <si>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</si>
  <si>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</si>
  <si>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</si>
  <si>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</si>
  <si>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</si>
  <si>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</si>
  <si>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</si>
  <si>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</si>
  <si>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</si>
  <si>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</si>
  <si>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</si>
  <si>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</si>
  <si>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</si>
  <si>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</si>
  <si>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</si>
  <si>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</si>
  <si>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</si>
  <si>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</si>
  <si>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</si>
  <si>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</si>
  <si>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</si>
  <si>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</si>
  <si>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</si>
  <si>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</si>
  <si>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</si>
  <si>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</si>
  <si>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</si>
  <si>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</si>
  <si>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</si>
  <si>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</si>
  <si>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</si>
  <si>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</si>
  <si>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</si>
  <si>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</si>
  <si>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</si>
  <si>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</si>
  <si>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</si>
  <si>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</si>
  <si>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</si>
  <si>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</si>
  <si>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</si>
  <si>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</si>
  <si>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</si>
  <si>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</si>
  <si>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</si>
  <si>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</si>
  <si>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</si>
  <si>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</si>
  <si>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</si>
  <si>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</si>
  <si>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</si>
  <si>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</si>
  <si>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</si>
  <si>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</si>
  <si>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</si>
  <si>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</si>
  <si>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</si>
  <si>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</si>
  <si>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</si>
  <si>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</si>
  <si>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</si>
  <si>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</si>
  <si>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</si>
  <si>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</si>
  <si>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</si>
  <si>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</si>
  <si>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</si>
  <si>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</si>
  <si>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</si>
  <si>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</si>
  <si>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</si>
  <si>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</si>
  <si>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</si>
  <si>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</si>
  <si>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</si>
  <si>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</si>
  <si>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</si>
  <si>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</si>
  <si>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</si>
  <si>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</si>
  <si>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</si>
  <si>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</si>
  <si>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</si>
  <si>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</si>
  <si>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</si>
  <si>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</si>
  <si>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</si>
  <si>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</si>
  <si>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</si>
  <si>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</si>
  <si>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</si>
  <si>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</si>
  <si>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</si>
  <si>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</si>
  <si>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</si>
  <si>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</si>
  <si>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</si>
  <si>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</si>
  <si>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</si>
  <si>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</si>
  <si>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</si>
  <si>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</si>
  <si>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</si>
  <si>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</si>
  <si>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</si>
  <si>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</si>
  <si>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</si>
  <si>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</si>
  <si>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</si>
  <si>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</si>
  <si>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</si>
  <si>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</si>
  <si>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</si>
  <si>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</si>
  <si>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</si>
  <si>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</si>
  <si>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</si>
  <si>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</si>
  <si>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</si>
  <si>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</si>
  <si>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</si>
  <si>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</si>
  <si>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</si>
  <si>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</si>
  <si>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</si>
  <si>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</si>
  <si>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</si>
  <si>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</si>
  <si>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</si>
  <si>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</si>
  <si>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</si>
  <si>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</si>
  <si>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</si>
  <si>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</si>
  <si>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</si>
  <si>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</si>
  <si>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</si>
  <si>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</si>
  <si>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</si>
  <si>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</si>
  <si>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</si>
  <si>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</si>
  <si>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</si>
  <si>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</si>
  <si>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</si>
  <si>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</si>
  <si>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</si>
  <si>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</si>
  <si>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</si>
  <si>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</si>
  <si>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</si>
  <si>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</si>
  <si>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</si>
  <si>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</si>
  <si>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</si>
  <si>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</si>
  <si>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</si>
  <si>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</si>
  <si>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</si>
  <si>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</si>
  <si>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</si>
  <si>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</si>
  <si>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</si>
  <si>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</si>
  <si>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</si>
  <si>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</si>
  <si>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</si>
  <si>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</si>
  <si>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</si>
  <si>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</si>
  <si>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</si>
  <si>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</si>
  <si>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</si>
  <si>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</si>
  <si>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</si>
  <si>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</si>
  <si>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</si>
  <si>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</si>
  <si>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</si>
  <si>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</si>
  <si>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</si>
  <si>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</si>
  <si>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</si>
  <si>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</si>
  <si>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</si>
  <si>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</si>
  <si>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</si>
  <si>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</si>
  <si>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</si>
  <si>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</si>
  <si>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</si>
  <si>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</si>
  <si>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</si>
  <si>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</si>
  <si>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</si>
  <si>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</si>
  <si>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</si>
  <si>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</si>
  <si>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</si>
  <si>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</si>
  <si>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</si>
  <si>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</si>
  <si>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</si>
  <si>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</si>
  <si>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</si>
  <si>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</si>
  <si>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</si>
  <si>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</si>
  <si>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</si>
  <si>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</si>
  <si>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</si>
  <si>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</si>
  <si>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</si>
  <si>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</si>
  <si>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</si>
  <si>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</si>
  <si>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</si>
  <si>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</si>
  <si>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</si>
  <si>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</si>
  <si>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</si>
  <si>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</si>
  <si>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</si>
  <si>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</si>
  <si>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</si>
  <si>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</si>
  <si>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</si>
  <si>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</si>
  <si>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</si>
  <si>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</si>
  <si>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</si>
  <si>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</si>
  <si>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</si>
  <si>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</si>
  <si>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</si>
  <si>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</si>
  <si>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</si>
  <si>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</si>
  <si>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</si>
  <si>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</si>
  <si>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</si>
  <si>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</si>
  <si>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</si>
  <si>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</si>
  <si>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</si>
  <si>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</si>
  <si>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</si>
  <si>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</si>
  <si>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</si>
  <si>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</si>
  <si>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</si>
  <si>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</si>
  <si>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</si>
  <si>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</si>
  <si>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</si>
  <si>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</si>
  <si>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</si>
  <si>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</si>
  <si>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</si>
  <si>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</si>
  <si>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</si>
  <si>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</si>
  <si>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</si>
  <si>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</si>
  <si>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</si>
  <si>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</si>
  <si>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</si>
  <si>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</si>
  <si>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</si>
  <si>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</si>
  <si>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</si>
  <si>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</si>
  <si>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</si>
  <si>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</si>
  <si>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</si>
  <si>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</si>
  <si>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</si>
  <si>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</si>
  <si>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</si>
  <si>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</si>
  <si>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</si>
  <si>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</si>
  <si>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</si>
  <si>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</si>
  <si>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</si>
  <si>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</si>
  <si>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</si>
  <si>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</si>
  <si>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</si>
  <si>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</si>
  <si>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</si>
  <si>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</si>
  <si>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</si>
  <si>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</si>
  <si>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</si>
  <si>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</si>
  <si>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</si>
  <si>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</si>
  <si>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</si>
  <si>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</si>
  <si>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</si>
  <si>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</si>
  <si>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</si>
  <si>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</si>
  <si>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</si>
  <si>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</si>
  <si>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</si>
  <si>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</si>
  <si>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</si>
  <si>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</si>
  <si>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</si>
  <si>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</si>
  <si>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</si>
  <si>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</si>
  <si>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</si>
  <si>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</si>
  <si>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</si>
  <si>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</si>
  <si>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</si>
  <si>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</si>
  <si>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</si>
  <si>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</si>
  <si>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</si>
  <si>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</si>
  <si>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</si>
  <si>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</si>
  <si>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</si>
  <si>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</si>
  <si>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</si>
  <si>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</si>
  <si>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</si>
  <si>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</si>
  <si>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</si>
  <si>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</si>
  <si>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</si>
  <si>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</si>
  <si>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</si>
  <si>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</si>
  <si>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</si>
  <si>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</si>
  <si>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</si>
  <si>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</si>
  <si>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</si>
  <si>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</si>
  <si>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</si>
  <si>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</si>
  <si>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</si>
  <si>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</si>
  <si>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</si>
  <si>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</si>
  <si>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</si>
  <si>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</si>
  <si>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</si>
  <si>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</si>
  <si>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</si>
  <si>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</si>
  <si>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</si>
  <si>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</si>
  <si>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</si>
  <si>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</si>
  <si>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</si>
  <si>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</si>
  <si>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</si>
  <si>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</si>
  <si>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</si>
  <si>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</si>
  <si>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</si>
  <si>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</si>
  <si>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</si>
  <si>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</si>
  <si>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</si>
  <si>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</si>
  <si>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</si>
  <si>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</si>
  <si>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</si>
  <si>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</si>
  <si>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</si>
  <si>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</si>
  <si>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</si>
  <si>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</si>
  <si>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</si>
  <si>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</si>
  <si>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</si>
  <si>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</si>
  <si>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</si>
  <si>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</si>
  <si>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</si>
  <si>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</si>
  <si>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</si>
  <si>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</si>
  <si>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</si>
  <si>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</si>
  <si>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</si>
  <si>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</si>
  <si>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</si>
  <si>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</si>
  <si>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</si>
  <si>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</si>
  <si>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</si>
  <si>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</si>
  <si>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</si>
  <si>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</si>
  <si>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</si>
  <si>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</si>
  <si>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</si>
  <si>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</si>
  <si>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</si>
  <si>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</si>
  <si>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</si>
  <si>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</si>
  <si>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</si>
  <si>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</si>
  <si>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</si>
  <si>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</si>
  <si>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</si>
  <si>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</si>
  <si>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</si>
  <si>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</si>
  <si>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</si>
  <si>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</si>
  <si>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</si>
  <si>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</si>
  <si>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</si>
  <si>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</si>
  <si>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</si>
  <si>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</si>
  <si>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</si>
  <si>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</si>
  <si>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</si>
  <si>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</si>
  <si>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</si>
  <si>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</si>
  <si>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</si>
  <si>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</si>
  <si>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</si>
  <si>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</si>
  <si>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</si>
  <si>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</si>
  <si>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</si>
  <si>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</si>
  <si>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</si>
  <si>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</si>
  <si>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</si>
  <si>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</si>
  <si>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</si>
  <si>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</si>
  <si>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</si>
  <si>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</si>
  <si>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</si>
  <si>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</si>
  <si>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</si>
  <si>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</si>
  <si>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</si>
  <si>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</si>
  <si>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</si>
  <si>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</si>
  <si>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</si>
  <si>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</si>
  <si>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</si>
  <si>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</si>
  <si>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</si>
  <si>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</si>
  <si>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</si>
  <si>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</si>
  <si>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</si>
  <si>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</si>
  <si>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</si>
  <si>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</si>
  <si>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</si>
  <si>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</si>
  <si>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</si>
  <si>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</si>
  <si>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</si>
  <si>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</si>
  <si>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</si>
  <si>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</si>
  <si>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</si>
  <si>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</si>
  <si>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</si>
  <si>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</si>
  <si>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</si>
  <si>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</si>
  <si>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</si>
  <si>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</si>
  <si>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</si>
  <si>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</si>
  <si>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</si>
  <si>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</si>
  <si>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</si>
  <si>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</si>
  <si>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</si>
  <si>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</si>
  <si>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</si>
  <si>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</si>
  <si>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</si>
  <si>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</si>
  <si>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</si>
  <si>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</si>
  <si>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</si>
  <si>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</si>
  <si>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</si>
  <si>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</si>
  <si>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</si>
  <si>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</si>
  <si>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</si>
  <si>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</si>
  <si>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</si>
  <si>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</si>
  <si>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</si>
  <si>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</si>
  <si>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</si>
  <si>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</si>
  <si>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</si>
  <si>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</si>
  <si>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</si>
  <si>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</si>
  <si>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</si>
  <si>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</si>
  <si>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</si>
  <si>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</si>
  <si>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</si>
  <si>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</si>
  <si>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</si>
  <si>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</si>
  <si>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</si>
  <si>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</si>
  <si>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</si>
  <si>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</si>
  <si>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</si>
  <si>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</si>
  <si>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</si>
  <si>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</si>
  <si>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</si>
  <si>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</si>
  <si>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</si>
  <si>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</si>
  <si>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</si>
  <si>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</si>
  <si>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</si>
  <si>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</si>
  <si>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</si>
  <si>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</si>
  <si>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</si>
  <si>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</si>
  <si>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</si>
  <si>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</si>
  <si>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</si>
  <si>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</si>
  <si>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</si>
  <si>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</si>
  <si>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</si>
  <si>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</si>
  <si>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</si>
  <si>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</si>
  <si>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</si>
  <si>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</si>
  <si>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</si>
  <si>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</si>
  <si>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</si>
  <si>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</si>
  <si>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</si>
  <si>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</si>
  <si>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</si>
  <si>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</si>
  <si>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</si>
  <si>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</si>
  <si>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</si>
  <si>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</si>
  <si>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</si>
  <si>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</si>
  <si>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</si>
  <si>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</si>
  <si>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</si>
  <si>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</si>
  <si>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</si>
  <si>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</si>
  <si>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</si>
  <si>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</si>
  <si>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</si>
  <si>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</si>
  <si>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</si>
  <si>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</si>
  <si>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</si>
  <si>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</si>
  <si>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</si>
  <si>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</si>
  <si>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</si>
  <si>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</si>
  <si>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</si>
  <si>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</si>
  <si>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</si>
  <si>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</si>
  <si>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</si>
  <si>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</si>
  <si>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</si>
  <si>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</si>
  <si>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</si>
  <si>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</si>
  <si>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</si>
  <si>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</si>
  <si>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</si>
  <si>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</si>
  <si>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</si>
  <si>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</si>
  <si>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</si>
  <si>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</si>
  <si>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</si>
  <si>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</si>
  <si>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</si>
  <si>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</si>
  <si>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</si>
  <si>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</si>
  <si>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</si>
  <si>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</si>
  <si>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</si>
  <si>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</si>
  <si>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</si>
  <si>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</si>
  <si>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</si>
  <si>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</si>
  <si>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</si>
  <si>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</si>
  <si>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</si>
  <si>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</si>
  <si>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</si>
  <si>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</si>
  <si>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</si>
  <si>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</si>
  <si>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</si>
  <si>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</si>
  <si>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</si>
  <si>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</si>
  <si>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</si>
  <si>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</si>
  <si>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</si>
  <si>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</si>
  <si>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</si>
  <si>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</si>
  <si>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</si>
  <si>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</si>
  <si>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</si>
  <si>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</si>
  <si>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</si>
  <si>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</si>
  <si>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</si>
  <si>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</si>
  <si>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</si>
  <si>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</si>
  <si>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</si>
  <si>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</si>
  <si>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</si>
  <si>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</si>
  <si>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</si>
  <si>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</si>
  <si>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</si>
  <si>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</si>
  <si>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</si>
  <si>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</si>
  <si>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</si>
  <si>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</si>
  <si>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</si>
  <si>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</si>
  <si>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</si>
  <si>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</si>
  <si>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</si>
  <si>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</si>
  <si>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</si>
  <si>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</si>
  <si>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</si>
  <si>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</si>
  <si>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</si>
  <si>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</si>
  <si>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</si>
  <si>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</si>
  <si>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</si>
  <si>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</si>
  <si>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</si>
  <si>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</si>
  <si>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</si>
  <si>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</si>
  <si>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</si>
  <si>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</si>
  <si>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</si>
  <si>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</si>
  <si>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</si>
  <si>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</si>
  <si>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</si>
  <si>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</si>
  <si>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</si>
  <si>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</si>
  <si>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</si>
  <si>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</si>
  <si>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</si>
  <si>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</si>
  <si>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</si>
  <si>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</si>
  <si>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</si>
  <si>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</si>
  <si>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</si>
  <si>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</si>
  <si>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</si>
  <si>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</si>
  <si>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</si>
  <si>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</si>
  <si>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</si>
  <si>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</si>
  <si>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</si>
  <si>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</si>
  <si>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</si>
  <si>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</si>
  <si>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</si>
  <si>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</si>
  <si>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</si>
  <si>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</si>
  <si>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</si>
  <si>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</si>
  <si>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</si>
  <si>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</si>
  <si>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</si>
  <si>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</si>
  <si>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</si>
  <si>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</si>
  <si>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</si>
  <si>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</si>
  <si>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</si>
  <si>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</si>
  <si>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</si>
  <si>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</si>
  <si>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</si>
  <si>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</si>
  <si>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</si>
  <si>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</si>
  <si>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</si>
  <si>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</si>
  <si>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</si>
  <si>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</si>
  <si>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</si>
  <si>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</si>
  <si>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</si>
  <si>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</si>
  <si>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</si>
  <si>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</si>
  <si>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</si>
  <si>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</si>
  <si>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</si>
  <si>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</si>
  <si>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</si>
  <si>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</si>
  <si>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</si>
  <si>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</si>
  <si>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</si>
  <si>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</si>
  <si>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</si>
  <si>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</si>
  <si>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</si>
  <si>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</si>
  <si>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</si>
  <si>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</si>
  <si>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</si>
  <si>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</si>
  <si>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</si>
  <si>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</si>
  <si>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</si>
  <si>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</si>
  <si>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</si>
  <si>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</si>
  <si>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</si>
  <si>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</si>
  <si>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</si>
  <si>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</si>
  <si>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</si>
  <si>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</si>
  <si>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</si>
  <si>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</si>
  <si>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</si>
  <si>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</si>
  <si>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</si>
  <si>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</si>
  <si>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</si>
  <si>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</si>
  <si>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</si>
  <si>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</si>
  <si>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</si>
  <si>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</si>
  <si>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</si>
  <si>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</si>
  <si>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</si>
  <si>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</si>
  <si>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</si>
  <si>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</si>
  <si>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</si>
  <si>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</si>
  <si>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</si>
  <si>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</si>
  <si>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</si>
  <si>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</si>
  <si>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</si>
  <si>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</si>
  <si>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</si>
  <si>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</si>
  <si>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</si>
  <si>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</si>
  <si>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</si>
  <si>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</si>
  <si>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</si>
  <si>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</si>
  <si>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</si>
  <si>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</si>
  <si>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</si>
  <si>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</si>
  <si>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</si>
  <si>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</si>
  <si>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</si>
  <si>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</si>
  <si>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</si>
  <si>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</si>
  <si>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</si>
  <si>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</si>
  <si>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</si>
  <si>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</si>
  <si>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</si>
  <si>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</si>
  <si>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</si>
  <si>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</si>
  <si>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</si>
  <si>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</si>
  <si>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</si>
  <si>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</si>
  <si>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</si>
  <si>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</si>
  <si>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</si>
  <si>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</si>
  <si>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</si>
  <si>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</si>
  <si>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</si>
  <si>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</si>
  <si>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</si>
  <si>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</si>
  <si>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</si>
  <si>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</si>
  <si>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</si>
  <si>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</si>
  <si>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</si>
  <si>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</si>
  <si>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</si>
  <si>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</si>
  <si>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</si>
  <si>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</si>
  <si>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</si>
  <si>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</si>
  <si>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</si>
  <si>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</si>
  <si>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</si>
  <si>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</si>
  <si>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</si>
  <si>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</si>
  <si>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</si>
  <si>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</si>
  <si>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</si>
  <si>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</si>
  <si>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</si>
  <si>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</si>
  <si>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</si>
  <si>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</si>
  <si>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</si>
  <si>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</si>
  <si>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</si>
  <si>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</si>
  <si>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</si>
  <si>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</si>
  <si>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</si>
  <si>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</si>
  <si>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</si>
  <si>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</si>
  <si>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</si>
  <si>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</si>
  <si>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</si>
  <si>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</si>
  <si>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</si>
  <si>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</si>
  <si>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</si>
  <si>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</si>
  <si>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</si>
  <si>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</si>
  <si>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</si>
  <si>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</si>
  <si>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</si>
  <si>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</si>
  <si>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</si>
  <si>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</si>
  <si>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</si>
  <si>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</si>
  <si>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</si>
  <si>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</si>
  <si>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</si>
  <si>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</si>
  <si>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</si>
  <si>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</si>
  <si>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</si>
  <si>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</si>
  <si>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</si>
  <si>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</si>
  <si>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</si>
  <si>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</si>
  <si>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</si>
  <si>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</si>
  <si>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</si>
  <si>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</si>
  <si>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</si>
  <si>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</si>
  <si>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</si>
  <si>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</si>
  <si>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</si>
  <si>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</si>
  <si>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</si>
  <si>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</si>
  <si>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</si>
  <si>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</si>
  <si>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</si>
  <si>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</si>
  <si>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</si>
  <si>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</si>
  <si>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</si>
  <si>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</si>
  <si>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</si>
  <si>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</si>
  <si>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</si>
  <si>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</si>
  <si>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</si>
  <si>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</si>
  <si>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</si>
  <si>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</si>
  <si>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</si>
  <si>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</si>
  <si>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</si>
  <si>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</si>
  <si>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</si>
  <si>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</si>
  <si>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</si>
  <si>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</si>
  <si>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</si>
  <si>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</si>
  <si>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</si>
  <si>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</si>
  <si>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</si>
  <si>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</si>
  <si>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</si>
  <si>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</si>
  <si>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</si>
  <si>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</si>
  <si>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</si>
  <si>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</si>
  <si>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</si>
  <si>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</si>
  <si>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</si>
  <si>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</si>
  <si>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</si>
  <si>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</si>
  <si>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</si>
  <si>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</si>
  <si>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</si>
  <si>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</si>
  <si>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</si>
  <si>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</si>
  <si>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</si>
  <si>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</si>
  <si>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</si>
  <si>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</si>
  <si>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</si>
  <si>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</si>
  <si>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</si>
  <si>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</si>
  <si>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</si>
  <si>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</si>
  <si>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</si>
  <si>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</si>
  <si>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</si>
  <si>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</si>
  <si>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</si>
  <si>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</si>
  <si>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</si>
  <si>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</si>
  <si>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</si>
  <si>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</si>
  <si>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</si>
  <si>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</si>
  <si>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</si>
  <si>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</si>
  <si>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</si>
  <si>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</si>
  <si>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</si>
  <si>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</si>
  <si>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</si>
  <si>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</si>
  <si>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</si>
  <si>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</si>
  <si>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</si>
  <si>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</si>
  <si>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</si>
  <si>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</si>
  <si>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</si>
  <si>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</si>
  <si>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</si>
  <si>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</si>
  <si>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</si>
  <si>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</si>
  <si>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</si>
  <si>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</si>
  <si>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</si>
  <si>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</si>
  <si>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</si>
  <si>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</si>
  <si>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</si>
  <si>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</si>
  <si>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</si>
  <si>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</si>
  <si>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</si>
  <si>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</si>
  <si>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</si>
  <si>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</si>
  <si>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</si>
  <si>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</si>
  <si>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</si>
  <si>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</si>
  <si>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</si>
  <si>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</si>
  <si>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</si>
  <si>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</si>
  <si>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</si>
  <si>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</si>
  <si>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</si>
  <si>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</si>
  <si>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</si>
  <si>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</si>
  <si>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</si>
  <si>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</si>
  <si>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</si>
  <si>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</si>
  <si>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</si>
  <si>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</si>
  <si>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</si>
  <si>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</si>
  <si>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</si>
  <si>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</si>
  <si>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</si>
  <si>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</si>
  <si>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</si>
  <si>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</si>
  <si>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</si>
  <si>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</si>
  <si>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</si>
  <si>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</si>
  <si>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</si>
  <si>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</si>
  <si>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</si>
  <si>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</si>
  <si>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</si>
  <si>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</si>
  <si>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</si>
  <si>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</si>
  <si>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</si>
  <si>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</si>
  <si>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</si>
  <si>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</si>
  <si>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</si>
  <si>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</si>
  <si>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</si>
  <si>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</si>
  <si>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</si>
  <si>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</si>
  <si>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</si>
  <si>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</si>
  <si>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</si>
  <si>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</si>
  <si>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</si>
  <si>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</si>
  <si>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</si>
  <si>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</si>
  <si>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</si>
  <si>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</si>
  <si>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</si>
  <si>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</si>
  <si>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</si>
  <si>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</si>
  <si>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</si>
  <si>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</si>
  <si>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</si>
  <si>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</si>
  <si>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</si>
  <si>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</si>
  <si>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</si>
  <si>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</si>
  <si>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</si>
  <si>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</si>
  <si>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</si>
  <si>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</si>
  <si>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</si>
  <si>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</si>
  <si>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</si>
  <si>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</si>
  <si>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</si>
  <si>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</si>
  <si>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</si>
  <si>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</si>
  <si>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</si>
  <si>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</si>
  <si>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</si>
  <si>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</si>
  <si>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</si>
  <si>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</si>
  <si>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</si>
  <si>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</si>
  <si>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</si>
  <si>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</si>
  <si>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</si>
  <si>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</si>
  <si>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</si>
  <si>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</si>
  <si>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</si>
  <si>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</si>
  <si>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</si>
  <si>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</si>
  <si>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</si>
  <si>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</si>
  <si>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</si>
  <si>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</si>
  <si>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</si>
  <si>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</si>
  <si>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</si>
  <si>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</si>
  <si>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</si>
  <si>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</si>
  <si>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</si>
  <si>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</si>
  <si>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</si>
  <si>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</si>
  <si>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</si>
  <si>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</si>
  <si>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</si>
  <si>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</si>
  <si>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</si>
  <si>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</si>
  <si>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</si>
  <si>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</si>
  <si>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</si>
  <si>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</si>
  <si>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</si>
  <si>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</si>
  <si>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</si>
  <si>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</si>
  <si>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</si>
  <si>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</si>
  <si>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</si>
  <si>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</si>
  <si>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</si>
  <si>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</si>
  <si>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</si>
  <si>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</si>
  <si>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</si>
  <si>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</si>
  <si>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</si>
  <si>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</si>
  <si>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</si>
  <si>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</si>
  <si>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</si>
  <si>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</si>
  <si>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</si>
  <si>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</si>
  <si>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</si>
  <si>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</si>
  <si>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</si>
  <si>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</si>
  <si>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</si>
  <si>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</si>
  <si>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</si>
  <si>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</si>
  <si>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</si>
  <si>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</si>
  <si>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</si>
  <si>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</si>
  <si>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</si>
  <si>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</si>
  <si>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</si>
  <si>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</si>
  <si>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</si>
  <si>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</si>
  <si>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</si>
  <si>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</si>
  <si>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</si>
  <si>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</si>
  <si>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</si>
  <si>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</si>
  <si>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</si>
  <si>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</si>
  <si>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</si>
  <si>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</si>
  <si>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</si>
  <si>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</si>
  <si>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</si>
  <si>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</si>
  <si>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</si>
  <si>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</si>
  <si>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</si>
  <si>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</si>
  <si>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</si>
  <si>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</si>
  <si>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</si>
  <si>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</si>
  <si>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</si>
  <si>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</si>
  <si>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</si>
  <si>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</si>
  <si>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</si>
  <si>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</si>
  <si>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</si>
  <si>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</si>
  <si>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</si>
  <si>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</si>
  <si>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</si>
  <si>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</si>
  <si>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</si>
  <si>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</si>
  <si>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</si>
  <si>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</si>
  <si>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</si>
  <si>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</si>
  <si>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</si>
  <si>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</si>
  <si>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</si>
  <si>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</si>
  <si>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</si>
  <si>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</si>
  <si>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</si>
  <si>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</si>
  <si>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</si>
  <si>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</si>
  <si>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</si>
  <si>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</si>
  <si>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</si>
  <si>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</si>
  <si>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</si>
  <si>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</si>
  <si>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</si>
  <si>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</si>
  <si>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</si>
  <si>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</si>
  <si>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</si>
  <si>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</si>
  <si>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</si>
  <si>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</si>
  <si>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</si>
  <si>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</si>
  <si>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</si>
  <si>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</si>
  <si>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</si>
  <si>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</si>
  <si>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</si>
  <si>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</si>
  <si>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</si>
  <si>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</si>
  <si>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</si>
  <si>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</si>
  <si>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</si>
  <si>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</si>
  <si>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</si>
  <si>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</si>
  <si>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</si>
  <si>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</si>
  <si>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</si>
  <si>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</si>
  <si>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</si>
  <si>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</si>
  <si>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</si>
  <si>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</si>
  <si>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</si>
  <si>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</si>
  <si>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</si>
  <si>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</si>
  <si>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</si>
  <si>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</si>
  <si>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</si>
  <si>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</si>
  <si>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</si>
  <si>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</si>
  <si>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</si>
  <si>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</si>
  <si>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</si>
  <si>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</si>
  <si>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</si>
  <si>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</si>
  <si>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</si>
  <si>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</si>
  <si>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</si>
  <si>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</si>
  <si>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</si>
  <si>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</si>
  <si>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</si>
  <si>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</si>
  <si>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</si>
  <si>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</si>
  <si>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</si>
  <si>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</si>
  <si>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</si>
  <si>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</si>
  <si>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</si>
  <si>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</si>
  <si>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</si>
  <si>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</si>
  <si>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</si>
  <si>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</si>
  <si>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</si>
  <si>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</si>
  <si>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</si>
  <si>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</si>
  <si>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</si>
  <si>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</si>
  <si>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</si>
  <si>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</si>
  <si>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</si>
  <si>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</si>
  <si>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</si>
  <si>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</si>
  <si>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</si>
  <si>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</si>
  <si>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</si>
  <si>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</si>
  <si>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</si>
  <si>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</si>
  <si>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</si>
  <si>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</si>
  <si>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</si>
  <si>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</si>
  <si>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</si>
  <si>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</si>
  <si>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</si>
  <si>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</si>
  <si>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</si>
  <si>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</si>
  <si>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</si>
  <si>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</si>
  <si>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</si>
  <si>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</si>
  <si>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</si>
  <si>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</si>
  <si>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</si>
  <si>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</si>
  <si>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</si>
  <si>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</si>
  <si>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</si>
  <si>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</si>
  <si>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</si>
  <si>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</si>
  <si>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</si>
  <si>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</si>
  <si>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</si>
  <si>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</si>
  <si>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</si>
  <si>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</si>
  <si>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</si>
  <si>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</si>
  <si>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</si>
  <si>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</si>
  <si>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</si>
  <si>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</si>
  <si>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</si>
  <si>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</si>
  <si>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</si>
  <si>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</si>
  <si>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</si>
  <si>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</si>
  <si>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</si>
  <si>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</si>
  <si>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</si>
  <si>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</si>
  <si>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</si>
  <si>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</si>
  <si>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</si>
  <si>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</si>
  <si>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</si>
  <si>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</si>
  <si>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</si>
  <si>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</si>
  <si>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</si>
  <si>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</si>
  <si>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</si>
  <si>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</si>
  <si>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</si>
  <si>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</si>
  <si>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</si>
  <si>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</si>
  <si>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</si>
  <si>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</si>
  <si>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</si>
  <si>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</si>
  <si>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</si>
  <si>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</si>
  <si>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</si>
  <si>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</si>
  <si>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</si>
  <si>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</si>
  <si>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</si>
  <si>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</si>
  <si>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</si>
  <si>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</si>
  <si>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</si>
  <si>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</si>
  <si>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</si>
  <si>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</si>
  <si>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</si>
  <si>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</si>
  <si>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</si>
  <si>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</si>
  <si>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</si>
  <si>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</si>
  <si>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</si>
  <si>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</si>
  <si>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</si>
  <si>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</si>
  <si>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</si>
  <si>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</si>
  <si>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</si>
  <si>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</si>
  <si>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</si>
  <si>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</si>
  <si>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</si>
  <si>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</si>
  <si>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</si>
  <si>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</si>
  <si>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</si>
  <si>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</si>
  <si>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</si>
  <si>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</si>
  <si>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</si>
  <si>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</si>
  <si>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</si>
  <si>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</si>
  <si>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</si>
  <si>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</si>
  <si>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</si>
  <si>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</si>
  <si>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</si>
  <si>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</si>
  <si>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</si>
  <si>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</si>
  <si>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</si>
  <si>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</si>
  <si>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</si>
  <si>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</si>
  <si>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</si>
  <si>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</si>
  <si>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</si>
  <si>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</si>
  <si>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</si>
  <si>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</si>
  <si>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</si>
  <si>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</si>
  <si>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</si>
  <si>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</si>
  <si>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</si>
  <si>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</si>
  <si>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</si>
  <si>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</si>
  <si>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</si>
  <si>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</si>
  <si>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</si>
  <si>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</si>
  <si>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</si>
  <si>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</si>
  <si>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</si>
  <si>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</si>
  <si>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</si>
  <si>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</si>
  <si>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</si>
  <si>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</si>
  <si>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</si>
  <si>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</si>
  <si>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</si>
  <si>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</si>
  <si>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</si>
  <si>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</si>
  <si>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</si>
  <si>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</si>
  <si>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</si>
  <si>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</si>
  <si>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</si>
  <si>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</si>
  <si>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</si>
  <si>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</si>
  <si>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</si>
  <si>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</si>
  <si>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</si>
  <si>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</si>
  <si>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</si>
  <si>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</si>
  <si>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</si>
  <si>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</si>
  <si>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</si>
  <si>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</si>
  <si>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</si>
  <si>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</si>
  <si>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</si>
  <si>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</si>
  <si>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</si>
  <si>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</si>
  <si>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</si>
  <si>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</si>
  <si>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</si>
  <si>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</si>
  <si>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</si>
  <si>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</si>
  <si>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</si>
  <si>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</si>
  <si>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</si>
  <si>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</si>
  <si>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</si>
  <si>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</si>
  <si>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</si>
  <si>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</si>
  <si>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</si>
  <si>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</si>
  <si>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</si>
  <si>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</si>
  <si>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</si>
  <si>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</si>
  <si>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</si>
  <si>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</si>
  <si>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</si>
  <si>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</si>
  <si>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</si>
  <si>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</si>
  <si>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</si>
  <si>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</si>
  <si>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</si>
  <si>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</si>
  <si>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</si>
  <si>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</si>
  <si>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</si>
  <si>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</si>
  <si>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</si>
  <si>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</si>
  <si>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</si>
  <si>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</si>
  <si>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</si>
  <si>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</si>
  <si>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</si>
  <si>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</si>
  <si>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</si>
  <si>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</si>
  <si>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</si>
  <si>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</si>
  <si>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</si>
  <si>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</si>
  <si>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</si>
  <si>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</si>
  <si>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</si>
  <si>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</si>
  <si>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</si>
  <si>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</si>
  <si>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</si>
  <si>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</si>
  <si>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</si>
  <si>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</si>
  <si>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</si>
  <si>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</si>
  <si>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</si>
  <si>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</si>
  <si>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</si>
  <si>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</si>
  <si>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</si>
  <si>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</si>
  <si>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</si>
  <si>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</si>
  <si>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</si>
  <si>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</si>
  <si>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</si>
  <si>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</si>
  <si>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</si>
  <si>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</si>
  <si>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</si>
  <si>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</si>
  <si>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</si>
  <si>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</si>
  <si>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</si>
  <si>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</si>
  <si>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</si>
  <si>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</si>
  <si>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</si>
  <si>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</si>
  <si>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</si>
  <si>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</si>
  <si>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</si>
  <si>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</si>
  <si>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</si>
  <si>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</si>
  <si>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</si>
  <si>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</si>
  <si>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</si>
  <si>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</si>
  <si>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</si>
  <si>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</si>
  <si>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</si>
  <si>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</si>
  <si>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</si>
  <si>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</si>
  <si>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</si>
  <si>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</si>
  <si>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</si>
  <si>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</si>
  <si>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</si>
  <si>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</si>
  <si>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</si>
  <si>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</si>
  <si>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</si>
  <si>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</si>
  <si>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</si>
  <si>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</si>
  <si>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</si>
  <si>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</si>
  <si>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</si>
  <si>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</si>
  <si>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</si>
  <si>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</si>
  <si>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</si>
  <si>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</si>
  <si>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</si>
  <si>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</si>
  <si>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</si>
  <si>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</si>
  <si>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</si>
  <si>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</si>
  <si>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</si>
  <si>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</si>
  <si>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</si>
  <si>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</si>
  <si>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</si>
  <si>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</si>
  <si>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</si>
  <si>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</si>
  <si>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</si>
  <si>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</si>
  <si>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</si>
  <si>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</si>
  <si>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</si>
  <si>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</si>
  <si>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</si>
  <si>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</si>
  <si>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</si>
  <si>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</si>
  <si>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</si>
  <si>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</si>
  <si>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</si>
  <si>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</si>
  <si>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</si>
  <si>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</si>
  <si>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</si>
  <si>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</si>
  <si>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</si>
  <si>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</si>
  <si>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</si>
  <si>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</si>
  <si>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</si>
  <si>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</si>
  <si>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</si>
  <si>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</si>
  <si>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</si>
  <si>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</si>
  <si>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</si>
  <si>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</si>
  <si>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</si>
  <si>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</si>
  <si>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</si>
  <si>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</si>
  <si>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</si>
  <si>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</si>
  <si>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</si>
  <si>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</si>
  <si>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</si>
  <si>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</si>
  <si>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</si>
  <si>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</si>
  <si>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</si>
  <si>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</si>
  <si>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</si>
  <si>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</si>
  <si>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</si>
  <si>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</si>
  <si>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</si>
  <si>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</si>
  <si>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</si>
  <si>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</si>
  <si>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</si>
  <si>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</si>
  <si>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</si>
  <si>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</si>
  <si>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</si>
  <si>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</si>
  <si>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</si>
  <si>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</si>
  <si>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</si>
  <si>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</si>
  <si>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</si>
  <si>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</si>
  <si>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</si>
  <si>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</si>
  <si>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</si>
  <si>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</si>
  <si>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</si>
  <si>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</si>
  <si>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</si>
  <si>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</si>
  <si>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</si>
  <si>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</si>
  <si>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</si>
  <si>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</si>
  <si>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</si>
  <si>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</si>
  <si>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</si>
  <si>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</si>
  <si>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</si>
  <si>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</si>
  <si>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</si>
  <si>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</si>
  <si>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</si>
  <si>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</si>
  <si>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</si>
  <si>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</si>
  <si>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</si>
  <si>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</si>
  <si>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</si>
  <si>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</si>
  <si>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</si>
  <si>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</si>
  <si>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</si>
  <si>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</si>
  <si>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</si>
  <si>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</si>
  <si>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</si>
  <si>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</si>
  <si>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</si>
  <si>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</si>
  <si>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</si>
  <si>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</si>
  <si>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</si>
  <si>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</si>
  <si>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</si>
  <si>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</si>
  <si>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</si>
  <si>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</si>
  <si>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</si>
  <si>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</si>
  <si>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</si>
  <si>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</si>
  <si>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</si>
  <si>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</si>
  <si>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</si>
  <si>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</si>
  <si>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</si>
  <si>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</si>
  <si>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</si>
  <si>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</si>
  <si>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</si>
  <si>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</si>
  <si>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</si>
  <si>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</si>
  <si>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</si>
  <si>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</si>
  <si>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</si>
  <si>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</si>
  <si>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</si>
  <si>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</si>
  <si>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</si>
  <si>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</si>
  <si>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</si>
  <si>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</si>
  <si>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</si>
  <si>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</si>
  <si>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</si>
  <si>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</si>
  <si>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</si>
  <si>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</si>
  <si>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</si>
  <si>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</si>
  <si>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</si>
  <si>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</si>
  <si>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</si>
  <si>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</si>
  <si>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</si>
  <si>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</si>
  <si>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</si>
  <si>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</si>
  <si>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</si>
  <si>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</si>
  <si>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</si>
  <si>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</si>
  <si>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</si>
  <si>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</si>
  <si>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</si>
  <si>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</si>
  <si>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</si>
  <si>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</si>
  <si>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</si>
  <si>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</si>
  <si>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</si>
  <si>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</si>
  <si>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</si>
  <si>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</si>
  <si>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</si>
  <si>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</si>
  <si>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</si>
  <si>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</si>
  <si>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</si>
  <si>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</si>
  <si>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</si>
  <si>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</si>
  <si>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</si>
  <si>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</si>
  <si>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</si>
  <si>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</si>
  <si>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</si>
  <si>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</si>
  <si>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</si>
  <si>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</si>
  <si>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</si>
  <si>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</si>
  <si>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</si>
  <si>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</si>
  <si>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</si>
  <si>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</si>
  <si>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</si>
  <si>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</si>
  <si>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</si>
  <si>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</si>
  <si>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</si>
  <si>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</si>
  <si>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</si>
  <si>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</si>
  <si>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</si>
  <si>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</si>
  <si>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</si>
  <si>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</si>
  <si>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</si>
  <si>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</si>
  <si>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</si>
  <si>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</si>
  <si>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</si>
  <si>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</si>
  <si>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</si>
  <si>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</si>
  <si>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</si>
  <si>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</si>
  <si>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</si>
  <si>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</si>
  <si>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</si>
  <si>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</si>
  <si>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</si>
  <si>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</si>
  <si>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</si>
  <si>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</si>
  <si>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</si>
  <si>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</si>
  <si>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</si>
  <si>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</si>
  <si>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</si>
  <si>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</si>
  <si>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</si>
  <si>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</si>
  <si>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</si>
  <si>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</si>
  <si>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</si>
  <si>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</si>
  <si>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</si>
  <si>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</si>
  <si>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</si>
  <si>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</si>
  <si>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</si>
  <si>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</si>
  <si>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</si>
  <si>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</si>
  <si>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</si>
  <si>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</si>
  <si>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</si>
  <si>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</si>
  <si>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</si>
  <si>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</si>
  <si>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</si>
  <si>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</si>
  <si>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</si>
  <si>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</si>
  <si>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</si>
  <si>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</si>
  <si>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</si>
  <si>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</si>
  <si>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</si>
  <si>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</si>
  <si>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</si>
  <si>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</si>
  <si>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</si>
  <si>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</si>
  <si>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</si>
  <si>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</si>
  <si>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</si>
  <si>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</si>
  <si>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</si>
  <si>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</si>
  <si>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</si>
  <si>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</si>
  <si>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</si>
  <si>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</si>
  <si>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</si>
  <si>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</si>
  <si>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</si>
  <si>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</si>
  <si>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</si>
  <si>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</si>
  <si>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</si>
  <si>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</si>
  <si>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</si>
  <si>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</si>
  <si>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</si>
  <si>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</si>
  <si>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</si>
  <si>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</si>
  <si>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</si>
  <si>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</si>
  <si>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</si>
  <si>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</si>
  <si>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</si>
  <si>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</si>
  <si>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</si>
  <si>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</si>
  <si>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</si>
  <si>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</si>
  <si>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</si>
  <si>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</si>
  <si>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</si>
  <si>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</si>
  <si>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</si>
  <si>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</si>
  <si>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</si>
  <si>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</si>
  <si>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</si>
  <si>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</si>
  <si>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</si>
  <si>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</si>
  <si>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</si>
  <si>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</si>
  <si>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</si>
  <si>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</si>
  <si>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</si>
  <si>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</si>
  <si>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</si>
  <si>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</si>
  <si>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</si>
  <si>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</si>
  <si>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</si>
  <si>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</si>
  <si>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</si>
  <si>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</si>
  <si>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</si>
  <si>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</si>
  <si>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</si>
  <si>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</si>
  <si>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</si>
  <si>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</si>
  <si>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</si>
  <si>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</si>
  <si>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</si>
  <si>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</si>
  <si>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</si>
  <si>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</si>
  <si>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</si>
  <si>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</si>
  <si>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</si>
  <si>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</si>
  <si>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</si>
  <si>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</si>
  <si>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</si>
  <si>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</si>
  <si>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</si>
  <si>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</si>
  <si>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</si>
  <si>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</si>
  <si>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</si>
  <si>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</si>
  <si>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</si>
  <si>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</si>
  <si>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</si>
  <si>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</si>
  <si>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</si>
  <si>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</si>
  <si>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</si>
  <si>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</si>
  <si>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</si>
  <si>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</si>
  <si>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</si>
  <si>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</si>
  <si>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</si>
  <si>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</si>
  <si>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</si>
  <si>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</si>
  <si>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</si>
  <si>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</si>
  <si>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</si>
  <si>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</si>
  <si>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</si>
  <si>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</si>
  <si>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</si>
  <si>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</si>
  <si>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</si>
  <si>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</si>
  <si>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</si>
  <si>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</si>
  <si>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</si>
  <si>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</si>
  <si>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</si>
  <si>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</si>
  <si>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</si>
  <si>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</si>
  <si>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</si>
  <si>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</si>
  <si>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</si>
  <si>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</si>
  <si>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</si>
  <si>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</si>
  <si>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</si>
  <si>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</si>
  <si>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</si>
  <si>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</si>
  <si>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</si>
  <si>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</si>
  <si>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</si>
  <si>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</si>
  <si>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</si>
  <si>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</si>
  <si>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</si>
  <si>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</si>
  <si>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</si>
  <si>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</si>
  <si>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</si>
  <si>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</si>
  <si>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</si>
  <si>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</si>
  <si>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</si>
  <si>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</si>
  <si>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</si>
  <si>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</si>
  <si>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</si>
  <si>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</si>
  <si>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</si>
  <si>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</si>
  <si>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</si>
  <si>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</si>
  <si>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</si>
  <si>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</si>
  <si>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</si>
  <si>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</si>
  <si>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</si>
  <si>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</si>
  <si>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</si>
  <si>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</si>
  <si>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</si>
  <si>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</si>
  <si>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</si>
  <si>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</si>
  <si>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</si>
  <si>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</si>
  <si>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</si>
  <si>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</si>
  <si>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</si>
  <si>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</si>
  <si>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</si>
  <si>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</si>
  <si>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</si>
  <si>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</si>
  <si>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</si>
  <si>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</si>
  <si>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</si>
  <si>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</si>
  <si>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</si>
  <si>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</si>
  <si>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</si>
  <si>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</si>
  <si>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</si>
  <si>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</si>
  <si>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</si>
  <si>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</si>
  <si>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</si>
  <si>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</si>
  <si>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</si>
  <si>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</si>
  <si>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</si>
  <si>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</si>
  <si>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</si>
  <si>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</si>
  <si>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</si>
  <si>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</si>
  <si>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</si>
  <si>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</si>
  <si>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</si>
  <si>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</si>
  <si>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</si>
  <si>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</si>
  <si>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</si>
  <si>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</si>
  <si>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</si>
  <si>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</si>
  <si>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</si>
  <si>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</si>
  <si>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</si>
  <si>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</si>
  <si>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</si>
  <si>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</si>
  <si>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</si>
  <si>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</si>
  <si>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</si>
  <si>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</si>
  <si>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</si>
  <si>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</si>
  <si>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</si>
  <si>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</si>
  <si>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</si>
  <si>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</si>
  <si>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</si>
  <si>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</si>
  <si>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</si>
  <si>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</si>
  <si>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</si>
  <si>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</si>
  <si>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</si>
  <si>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</si>
  <si>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</si>
  <si>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</si>
  <si>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</si>
  <si>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</si>
  <si>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</si>
  <si>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</si>
  <si>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</si>
  <si>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</si>
  <si>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</si>
  <si>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</si>
  <si>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</si>
  <si>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</si>
  <si>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</si>
  <si>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</si>
  <si>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</si>
  <si>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</si>
  <si>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</si>
  <si>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</si>
  <si>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</si>
  <si>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</si>
  <si>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</si>
  <si>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</si>
  <si>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</si>
  <si>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</si>
  <si>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</si>
  <si>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</si>
  <si>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</si>
  <si>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</si>
  <si>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</si>
  <si>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</si>
  <si>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</si>
  <si>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</si>
  <si>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</si>
  <si>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</si>
  <si>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</si>
  <si>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</si>
  <si>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</si>
  <si>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</si>
  <si>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</si>
  <si>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</si>
  <si>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</si>
  <si>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</si>
  <si>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</si>
  <si>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</si>
  <si>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</si>
  <si>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</si>
  <si>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</si>
  <si>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</si>
  <si>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</si>
  <si>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</si>
  <si>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</si>
  <si>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</si>
  <si>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</si>
  <si>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</si>
  <si>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</si>
  <si>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</si>
  <si>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</si>
  <si>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</si>
  <si>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</si>
  <si>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</si>
  <si>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</si>
  <si>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</si>
  <si>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</si>
  <si>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</si>
  <si>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</si>
  <si>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</si>
  <si>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</si>
  <si>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</si>
  <si>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</si>
  <si>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</si>
  <si>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</si>
  <si>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</si>
  <si>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</si>
  <si>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</si>
  <si>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</si>
  <si>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</si>
  <si>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</si>
  <si>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</si>
  <si>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</si>
  <si>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</si>
  <si>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</si>
  <si>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</si>
  <si>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</si>
  <si>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</si>
  <si>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</si>
  <si>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</si>
  <si>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</si>
  <si>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</si>
  <si>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</si>
  <si>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</si>
  <si>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</si>
  <si>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</si>
  <si>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</si>
  <si>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</si>
  <si>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</si>
  <si>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</si>
  <si>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</si>
  <si>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</si>
  <si>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</si>
  <si>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</si>
  <si>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</si>
  <si>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</si>
  <si>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</si>
  <si>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</si>
  <si>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</si>
  <si>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</si>
  <si>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</si>
  <si>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</si>
  <si>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</si>
  <si>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</si>
  <si>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</si>
  <si>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</si>
  <si>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</si>
  <si>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</si>
  <si>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</si>
  <si>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</si>
  <si>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</si>
  <si>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</si>
  <si>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</si>
  <si>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</si>
  <si>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</si>
  <si>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</si>
  <si>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</si>
  <si>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</si>
  <si>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</si>
  <si>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</si>
  <si>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</si>
  <si>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</si>
  <si>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</si>
  <si>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</si>
  <si>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</si>
  <si>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</si>
  <si>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</si>
  <si>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</si>
  <si>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</si>
  <si>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</si>
  <si>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</si>
  <si>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</si>
  <si>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</si>
  <si>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</si>
  <si>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</si>
  <si>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</si>
  <si>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</si>
  <si>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</si>
  <si>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</si>
  <si>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</si>
  <si>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</si>
  <si>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</si>
  <si>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</si>
  <si>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</si>
  <si>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</si>
  <si>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</si>
  <si>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</si>
  <si>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</si>
  <si>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</si>
  <si>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</si>
  <si>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</si>
  <si>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</si>
  <si>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</si>
  <si>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</si>
  <si>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</si>
  <si>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</si>
  <si>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</si>
  <si>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</si>
  <si>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</si>
  <si>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</si>
  <si>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</si>
  <si>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</si>
  <si>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</si>
  <si>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</si>
  <si>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</si>
  <si>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</si>
  <si>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</si>
  <si>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</si>
  <si>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</si>
  <si>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</si>
  <si>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</si>
  <si>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</si>
  <si>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</si>
  <si>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</si>
  <si>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</si>
  <si>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</si>
  <si>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</si>
  <si>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</si>
  <si>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</si>
  <si>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</si>
  <si>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</si>
  <si>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</si>
  <si>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</si>
  <si>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</si>
  <si>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</si>
  <si>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</si>
  <si>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</si>
  <si>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</si>
  <si>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</si>
  <si>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</si>
  <si>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</si>
  <si>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</si>
  <si>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</si>
  <si>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</si>
  <si>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</si>
  <si>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</si>
  <si>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</si>
  <si>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</si>
  <si>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</si>
  <si>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</si>
  <si>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</si>
  <si>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</si>
  <si>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</si>
  <si>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</si>
  <si>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</si>
  <si>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</si>
  <si>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</si>
  <si>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</si>
  <si>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</si>
  <si>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</si>
  <si>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</si>
  <si>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</si>
  <si>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</si>
  <si>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</si>
  <si>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</si>
  <si>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</si>
  <si>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</si>
  <si>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</si>
  <si>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</si>
  <si>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</si>
  <si>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</si>
  <si>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</si>
  <si>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</si>
  <si>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</si>
  <si>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</si>
  <si>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</si>
  <si>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</si>
  <si>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</si>
  <si>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</si>
  <si>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</si>
  <si>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</si>
  <si>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</si>
  <si>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</si>
  <si>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</si>
  <si>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</si>
  <si>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</si>
  <si>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</si>
  <si>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</si>
  <si>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</si>
  <si>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</si>
  <si>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</si>
  <si>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</si>
  <si>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</si>
  <si>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</si>
  <si>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</si>
  <si>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</si>
  <si>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</si>
  <si>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</si>
  <si>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</si>
  <si>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</si>
  <si>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</si>
  <si>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</si>
  <si>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</si>
  <si>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</si>
  <si>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</si>
  <si>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</si>
  <si>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</si>
  <si>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</si>
  <si>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</si>
  <si>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</si>
  <si>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</si>
  <si>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</si>
  <si>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</si>
  <si>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</si>
  <si>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</si>
  <si>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</si>
  <si>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</si>
  <si>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</si>
  <si>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</si>
  <si>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</si>
  <si>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</si>
  <si>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</si>
  <si>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</si>
  <si>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</si>
  <si>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</si>
  <si>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</si>
  <si>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</si>
  <si>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</si>
  <si>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</si>
  <si>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</si>
  <si>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</si>
  <si>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</si>
  <si>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</si>
  <si>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</si>
  <si>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</si>
  <si>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</si>
  <si>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</si>
  <si>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</si>
  <si>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</si>
  <si>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</si>
  <si>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</si>
  <si>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</si>
  <si>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</si>
  <si>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</si>
  <si>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</si>
  <si>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</si>
  <si>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</si>
  <si>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</si>
  <si>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</si>
  <si>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</si>
  <si>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</si>
  <si>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</si>
  <si>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</si>
  <si>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</si>
  <si>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</si>
  <si>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</si>
  <si>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</si>
  <si>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</si>
  <si>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</si>
  <si>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</si>
  <si>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</si>
  <si>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</si>
  <si>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</si>
  <si>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</si>
  <si>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</si>
  <si>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</si>
  <si>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</si>
  <si>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</si>
  <si>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</si>
  <si>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</si>
  <si>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</si>
  <si>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</si>
  <si>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</si>
  <si>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</si>
  <si>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</si>
  <si>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</si>
  <si>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</si>
  <si>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</si>
  <si>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</si>
  <si>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</si>
  <si>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</si>
  <si>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</si>
  <si>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</si>
  <si>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</si>
  <si>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</si>
  <si>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</si>
  <si>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</si>
  <si>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</si>
  <si>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</si>
  <si>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</si>
  <si>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</si>
  <si>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</si>
  <si>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</si>
  <si>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</si>
  <si>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</si>
  <si>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</si>
  <si>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</si>
  <si>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</si>
  <si>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</si>
  <si>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</si>
  <si>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</si>
  <si>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</si>
  <si>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</si>
  <si>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</si>
  <si>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</si>
  <si>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</si>
  <si>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</si>
  <si>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</si>
  <si>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</si>
  <si>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</si>
  <si>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</si>
  <si>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</si>
  <si>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</si>
  <si>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</si>
  <si>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</si>
  <si>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</si>
  <si>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</si>
  <si>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</si>
  <si>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</si>
  <si>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</si>
  <si>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</si>
  <si>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</si>
  <si>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</si>
  <si>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</si>
  <si>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</si>
  <si>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</si>
  <si>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</si>
  <si>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</si>
  <si>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</si>
  <si>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</si>
  <si>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</si>
  <si>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</si>
  <si>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</si>
  <si>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</si>
  <si>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</si>
  <si>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</si>
  <si>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</si>
  <si>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</si>
  <si>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</si>
  <si>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</si>
  <si>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</si>
  <si>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</si>
  <si>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</si>
  <si>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</si>
  <si>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</si>
  <si>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</si>
  <si>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</si>
  <si>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</si>
  <si>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</si>
  <si>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</si>
  <si>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</si>
  <si>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</si>
  <si>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</si>
  <si>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</si>
  <si>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</si>
  <si>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</si>
  <si>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</si>
  <si>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</si>
  <si>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</si>
  <si>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</si>
  <si>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</si>
  <si>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</si>
  <si>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</si>
  <si>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</si>
  <si>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</si>
  <si>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</si>
  <si>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</si>
  <si>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</si>
  <si>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</si>
  <si>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</si>
  <si>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</si>
  <si>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</si>
  <si>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</si>
  <si>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</si>
  <si>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</si>
  <si>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</si>
  <si>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</si>
  <si>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</si>
  <si>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</si>
  <si>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</si>
  <si>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</si>
  <si>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</si>
  <si>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</si>
  <si>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</si>
  <si>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</si>
  <si>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</si>
  <si>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</si>
  <si>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</si>
  <si>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</si>
  <si>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</si>
  <si>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</si>
  <si>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</si>
  <si>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</si>
  <si>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</si>
  <si>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</si>
  <si>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</si>
  <si>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</si>
  <si>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</si>
  <si>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</si>
  <si>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</si>
  <si>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</si>
  <si>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</si>
  <si>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</si>
  <si>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</si>
  <si>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</si>
  <si>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</si>
  <si>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</si>
  <si>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</si>
  <si>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</si>
  <si>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</si>
  <si>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</si>
  <si>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</si>
  <si>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</si>
  <si>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</si>
  <si>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</si>
  <si>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</si>
  <si>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</si>
  <si>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</si>
  <si>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</si>
  <si>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</si>
  <si>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</si>
  <si>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</si>
  <si>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</si>
  <si>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</si>
  <si>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</si>
  <si>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</si>
  <si>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</si>
  <si>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</si>
  <si>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</si>
  <si>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</si>
  <si>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</si>
  <si>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</si>
  <si>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</si>
  <si>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</si>
  <si>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</si>
  <si>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</si>
  <si>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</si>
  <si>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</si>
  <si>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</si>
  <si>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</si>
  <si>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</si>
  <si>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</si>
  <si>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</si>
  <si>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</si>
  <si>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</si>
  <si>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</si>
  <si>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</si>
  <si>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</si>
  <si>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</si>
  <si>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</si>
  <si>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</si>
  <si>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</si>
  <si>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</si>
  <si>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</si>
  <si>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</si>
  <si>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</si>
  <si>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</si>
  <si>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</si>
  <si>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</si>
  <si>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</si>
  <si>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</si>
  <si>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</si>
  <si>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</si>
  <si>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</si>
  <si>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</si>
  <si>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</si>
  <si>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</si>
  <si>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</si>
  <si>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</si>
  <si>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</si>
  <si>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</si>
  <si>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</si>
  <si>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</si>
  <si>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</si>
  <si>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</si>
  <si>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</si>
  <si>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</si>
  <si>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</si>
  <si>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</si>
  <si>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</si>
  <si>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</si>
  <si>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</si>
  <si>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</si>
  <si>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</si>
  <si>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</si>
  <si>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</si>
  <si>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</si>
  <si>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</si>
  <si>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</si>
  <si>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</si>
  <si>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</si>
  <si>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</si>
  <si>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</si>
  <si>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</si>
  <si>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</si>
  <si>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</si>
  <si>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</si>
  <si>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</si>
  <si>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</si>
  <si>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</si>
  <si>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</si>
  <si>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</si>
  <si>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</si>
  <si>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</si>
  <si>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</si>
  <si>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</si>
  <si>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</si>
  <si>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</si>
  <si>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</si>
  <si>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</si>
  <si>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</si>
  <si>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</si>
  <si>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</si>
  <si>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</si>
  <si>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</si>
  <si>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</si>
  <si>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</si>
  <si>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</si>
  <si>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</si>
  <si>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</si>
  <si>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</si>
  <si>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</si>
  <si>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</si>
  <si>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</si>
  <si>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</si>
  <si>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</si>
  <si>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</si>
  <si>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</si>
  <si>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</si>
  <si>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</si>
  <si>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</si>
  <si>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</si>
  <si>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</si>
  <si>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</si>
  <si>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</si>
  <si>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</si>
  <si>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</si>
  <si>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</si>
  <si>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</si>
  <si>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</si>
  <si>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</si>
  <si>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</si>
  <si>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</si>
  <si>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</si>
  <si>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</si>
  <si>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</si>
  <si>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</si>
  <si>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</si>
  <si>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</si>
  <si>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</si>
  <si>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</si>
  <si>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</si>
  <si>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</si>
  <si>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</si>
  <si>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</si>
  <si>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</si>
  <si>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</si>
  <si>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</si>
  <si>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</si>
  <si>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</si>
  <si>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</si>
  <si>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</si>
  <si>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</si>
  <si>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</si>
  <si>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</si>
  <si>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</si>
  <si>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</si>
  <si>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</si>
  <si>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</si>
  <si>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</si>
  <si>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</si>
  <si>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</si>
  <si>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</si>
  <si>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</si>
  <si>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</si>
  <si>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</si>
  <si>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</si>
  <si>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</si>
  <si>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</si>
  <si>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</si>
  <si>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</si>
  <si>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</si>
  <si>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</si>
  <si>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</si>
  <si>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</si>
  <si>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</si>
  <si>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</si>
  <si>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</si>
  <si>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</si>
  <si>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</si>
  <si>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</si>
  <si>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</si>
  <si>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</si>
  <si>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</si>
  <si>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</si>
  <si>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</si>
  <si>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</si>
  <si>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</si>
  <si>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</si>
  <si>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</si>
  <si>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</si>
  <si>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</si>
  <si>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</si>
  <si>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</si>
  <si>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</si>
  <si>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</si>
  <si>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</si>
  <si>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</si>
  <si>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</si>
  <si>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</si>
  <si>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</si>
  <si>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</si>
  <si>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</si>
  <si>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</si>
  <si>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</si>
  <si>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</si>
  <si>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</si>
  <si>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</si>
  <si>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</si>
  <si>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</si>
  <si>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</si>
  <si>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</si>
  <si>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</si>
  <si>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</si>
  <si>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</si>
  <si>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</si>
  <si>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</si>
  <si>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</si>
  <si>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</si>
  <si>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</si>
  <si>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</si>
  <si>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</si>
  <si>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</si>
  <si>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</si>
  <si>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</si>
  <si>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</si>
  <si>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</si>
  <si>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</si>
  <si>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</si>
  <si>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</si>
  <si>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</si>
  <si>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</si>
  <si>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</si>
  <si>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</si>
  <si>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</si>
  <si>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</si>
  <si>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</si>
  <si>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</si>
  <si>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</si>
  <si>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</si>
  <si>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</si>
  <si>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</si>
  <si>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</si>
  <si>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</si>
  <si>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</si>
  <si>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</si>
  <si>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</si>
  <si>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</si>
  <si>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</si>
  <si>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</si>
  <si>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</si>
  <si>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</si>
  <si>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</si>
  <si>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</si>
  <si>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</si>
  <si>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</si>
  <si>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</si>
  <si>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</si>
  <si>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</si>
  <si>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</si>
  <si>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</si>
  <si>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</si>
  <si>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</si>
  <si>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</si>
  <si>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</si>
  <si>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</si>
  <si>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</si>
  <si>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</si>
  <si>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</si>
  <si>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</si>
  <si>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</si>
  <si>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</si>
  <si>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</si>
  <si>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</si>
  <si>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</si>
  <si>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</si>
  <si>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</si>
  <si>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</si>
  <si>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</si>
  <si>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</si>
  <si>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</si>
  <si>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</si>
  <si>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</si>
  <si>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</si>
  <si>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</si>
  <si>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</si>
  <si>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</si>
  <si>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</si>
  <si>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</si>
  <si>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</si>
  <si>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</si>
  <si>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</si>
  <si>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</si>
  <si>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</si>
  <si>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</si>
  <si>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</si>
  <si>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</si>
  <si>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</si>
  <si>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</si>
  <si>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</si>
  <si>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</si>
  <si>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</si>
  <si>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</si>
  <si>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</si>
  <si>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</si>
  <si>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</si>
  <si>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</si>
  <si>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</si>
  <si>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</si>
  <si>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</si>
  <si>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</si>
  <si>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</si>
  <si>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</si>
  <si>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</si>
  <si>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</si>
  <si>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</si>
  <si>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</si>
  <si>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</si>
  <si>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</si>
  <si>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</si>
  <si>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</si>
  <si>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</si>
  <si>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</si>
  <si>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</si>
  <si>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</si>
  <si>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</si>
  <si>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</si>
  <si>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</si>
  <si>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</si>
  <si>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</si>
  <si>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</si>
  <si>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</si>
  <si>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</si>
  <si>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</si>
  <si>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</si>
  <si>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</si>
  <si>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</si>
  <si>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</si>
  <si>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</si>
  <si>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</si>
  <si>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</si>
  <si>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</si>
  <si>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</si>
  <si>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</si>
  <si>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</si>
  <si>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</si>
  <si>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</si>
  <si>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</si>
  <si>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</si>
  <si>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</si>
  <si>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</si>
  <si>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</si>
  <si>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</si>
  <si>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</si>
  <si>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</si>
  <si>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</si>
  <si>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</si>
  <si>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</si>
  <si>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</si>
  <si>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</si>
  <si>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</si>
  <si>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</si>
  <si>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</si>
  <si>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</si>
  <si>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</si>
  <si>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</si>
  <si>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</si>
  <si>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</si>
  <si>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</si>
  <si>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</si>
  <si>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</si>
  <si>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</si>
  <si>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</si>
  <si>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</si>
  <si>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</si>
  <si>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</si>
  <si>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</si>
  <si>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</si>
  <si>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</si>
  <si>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</si>
  <si>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</si>
  <si>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</si>
  <si>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</si>
  <si>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</si>
  <si>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</si>
  <si>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</si>
  <si>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</si>
  <si>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</si>
  <si>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</si>
  <si>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</si>
  <si>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</si>
  <si>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</si>
  <si>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</si>
  <si>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</si>
  <si>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</si>
  <si>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</si>
  <si>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</si>
  <si>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</si>
  <si>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</si>
  <si>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</si>
  <si>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</si>
  <si>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</si>
  <si>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</si>
  <si>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</si>
  <si>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</si>
  <si>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</si>
  <si>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</si>
  <si>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</si>
  <si>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</si>
  <si>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</si>
  <si>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</si>
  <si>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</si>
  <si>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</si>
  <si>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</si>
  <si>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</si>
  <si>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</si>
  <si>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</si>
  <si>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</si>
  <si>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</si>
  <si>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</si>
  <si>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</si>
  <si>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</si>
  <si>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</si>
  <si>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</si>
  <si>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</si>
  <si>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</si>
  <si>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</si>
  <si>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</si>
  <si>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</si>
  <si>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</si>
  <si>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</si>
  <si>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</si>
  <si>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</si>
  <si>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</si>
  <si>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</si>
  <si>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</si>
  <si>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</si>
  <si>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</si>
  <si>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</si>
  <si>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</si>
  <si>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</si>
  <si>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</si>
  <si>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</si>
  <si>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</si>
  <si>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</si>
  <si>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</si>
  <si>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</si>
  <si>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</si>
  <si>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</si>
  <si>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</si>
  <si>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</si>
  <si>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</si>
  <si>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</si>
  <si>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</si>
  <si>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</si>
  <si>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</si>
  <si>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</si>
  <si>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</si>
  <si>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</si>
  <si>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</si>
  <si>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</si>
  <si>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</si>
  <si>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</si>
  <si>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</si>
  <si>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</si>
  <si>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</si>
  <si>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</si>
  <si>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</si>
  <si>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</si>
  <si>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</si>
  <si>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</si>
  <si>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</si>
  <si>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</si>
  <si>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</si>
  <si>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</si>
  <si>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</si>
  <si>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</si>
  <si>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</si>
  <si>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</si>
  <si>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</si>
  <si>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</si>
  <si>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</si>
  <si>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</si>
  <si>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</si>
  <si>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</si>
  <si>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</si>
  <si>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</si>
  <si>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</si>
  <si>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</si>
  <si>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</si>
  <si>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</si>
  <si>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</si>
  <si>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</si>
  <si>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</si>
  <si>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</si>
  <si>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</si>
  <si>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</si>
  <si>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</si>
  <si>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</si>
  <si>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</si>
  <si>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</si>
  <si>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</si>
  <si>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</si>
  <si>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</si>
  <si>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</si>
  <si>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</si>
  <si>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</si>
  <si>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</si>
  <si>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</si>
  <si>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</si>
  <si>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</si>
  <si>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</si>
  <si>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</si>
  <si>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</si>
  <si>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</si>
  <si>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</si>
  <si>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</si>
  <si>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</si>
  <si>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</si>
  <si>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</si>
  <si>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</si>
  <si>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</si>
  <si>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</si>
  <si>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</si>
  <si>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</si>
  <si>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</si>
  <si>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</si>
  <si>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</si>
  <si>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</si>
  <si>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</si>
  <si>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</si>
  <si>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</si>
  <si>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</si>
  <si>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</si>
  <si>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</si>
  <si>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</si>
  <si>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</si>
  <si>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</si>
  <si>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</si>
  <si>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</si>
  <si>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</si>
  <si>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</si>
  <si>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</si>
  <si>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</si>
  <si>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</si>
  <si>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</si>
  <si>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</si>
  <si>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</si>
  <si>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</si>
  <si>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</si>
  <si>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</si>
  <si>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</si>
  <si>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</si>
  <si>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</si>
  <si>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</si>
  <si>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</si>
  <si>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</si>
  <si>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</si>
  <si>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</si>
  <si>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</si>
  <si>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</si>
  <si>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</si>
  <si>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</si>
  <si>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</si>
  <si>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</si>
  <si>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</si>
  <si>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</si>
  <si>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</si>
  <si>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</si>
  <si>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</si>
  <si>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</si>
  <si>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</si>
  <si>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</si>
  <si>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</si>
  <si>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</si>
  <si>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</si>
  <si>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</si>
  <si>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</si>
  <si>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</si>
  <si>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</si>
  <si>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</si>
  <si>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</si>
  <si>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</si>
  <si>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</si>
  <si>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</si>
  <si>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</si>
  <si>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</si>
  <si>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</si>
  <si>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</si>
  <si>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</si>
  <si>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</si>
  <si>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</si>
  <si>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</si>
  <si>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</si>
  <si>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</si>
  <si>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</si>
  <si>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</si>
  <si>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</si>
  <si>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</si>
  <si>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</si>
  <si>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</si>
  <si>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</si>
  <si>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</si>
  <si>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</si>
  <si>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</si>
  <si>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</si>
  <si>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</si>
  <si>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</si>
  <si>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</si>
  <si>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</si>
  <si>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</si>
  <si>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</si>
  <si>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</si>
  <si>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</si>
  <si>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</si>
  <si>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</si>
  <si>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</si>
  <si>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</si>
  <si>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</si>
  <si>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</si>
  <si>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</si>
  <si>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</si>
  <si>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</si>
  <si>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</si>
  <si>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</si>
  <si>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</si>
  <si>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</si>
  <si>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</si>
  <si>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</si>
  <si>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</si>
  <si>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</si>
  <si>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</si>
  <si>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</si>
  <si>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</si>
  <si>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</si>
  <si>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</si>
  <si>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</si>
  <si>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</si>
  <si>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</si>
  <si>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</si>
  <si>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</si>
  <si>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</si>
  <si>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</si>
  <si>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</si>
  <si>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</si>
  <si>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</si>
  <si>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</si>
  <si>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</si>
  <si>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</si>
  <si>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</si>
  <si>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</si>
  <si>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</si>
  <si>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</si>
  <si>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</si>
  <si>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</si>
  <si>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</si>
  <si>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</si>
  <si>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</si>
  <si>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</si>
  <si>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</si>
  <si>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</si>
  <si>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</si>
  <si>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</si>
  <si>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</si>
  <si>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</si>
  <si>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</si>
  <si>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</si>
  <si>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</si>
  <si>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</si>
  <si>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</si>
  <si>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</si>
  <si>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</si>
  <si>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</si>
  <si>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</si>
  <si>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</si>
  <si>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</si>
  <si>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</si>
  <si>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</si>
  <si>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</si>
  <si>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</si>
  <si>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</si>
  <si>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</si>
  <si>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</si>
  <si>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</si>
  <si>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</si>
  <si>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</si>
  <si>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</si>
  <si>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</si>
  <si>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</si>
  <si>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</si>
  <si>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</si>
  <si>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</si>
  <si>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</si>
  <si>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</si>
  <si>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</si>
  <si>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</si>
  <si>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</si>
  <si>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</si>
  <si>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</si>
  <si>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</si>
  <si>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</si>
  <si>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</si>
  <si>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</si>
  <si>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</si>
  <si>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</si>
  <si>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</si>
  <si>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</si>
  <si>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</si>
  <si>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</si>
  <si>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</si>
  <si>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</si>
  <si>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</si>
  <si>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</si>
  <si>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</si>
  <si>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</si>
  <si>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</si>
  <si>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</si>
  <si>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</si>
  <si>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</si>
  <si>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</si>
  <si>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</si>
  <si>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</si>
  <si>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</si>
  <si>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</si>
  <si>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</si>
  <si>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</si>
  <si>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</si>
  <si>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</si>
  <si>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</si>
  <si>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</si>
  <si>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</si>
  <si>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</si>
  <si>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</si>
  <si>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</si>
  <si>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</si>
  <si>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</si>
  <si>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</si>
  <si>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</si>
  <si>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</si>
  <si>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</si>
  <si>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</si>
  <si>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</si>
  <si>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</si>
  <si>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</si>
  <si>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</si>
  <si>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</si>
  <si>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</si>
  <si>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</si>
  <si>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</si>
  <si>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</si>
  <si>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</si>
  <si>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</si>
  <si>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</si>
  <si>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</si>
  <si>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</si>
  <si>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</si>
  <si>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</si>
  <si>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</si>
  <si>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</si>
  <si>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</si>
  <si>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</si>
  <si>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</si>
  <si>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</si>
  <si>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</si>
  <si>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</si>
  <si>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</si>
  <si>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</si>
  <si>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</si>
  <si>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</si>
  <si>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</si>
  <si>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</si>
  <si>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</si>
  <si>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</si>
  <si>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</si>
  <si>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</si>
  <si>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</si>
  <si>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</si>
  <si>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</si>
  <si>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</si>
  <si>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</si>
  <si>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</si>
  <si>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</si>
  <si>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</si>
  <si>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</si>
  <si>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</si>
  <si>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</si>
  <si>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</si>
  <si>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</si>
  <si>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</si>
  <si>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</si>
  <si>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</si>
  <si>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</si>
  <si>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</si>
  <si>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</si>
  <si>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</si>
  <si>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</si>
  <si>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</si>
  <si>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</si>
  <si>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</si>
  <si>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</si>
  <si>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</si>
  <si>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</si>
  <si>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</si>
  <si>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</si>
  <si>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</si>
  <si>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</si>
  <si>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</si>
  <si>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</si>
  <si>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</si>
  <si>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</si>
  <si>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</si>
  <si>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</si>
  <si>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</si>
  <si>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</si>
  <si>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</si>
  <si>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</si>
  <si>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</si>
  <si>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</si>
  <si>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</si>
  <si>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</si>
  <si>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</si>
  <si>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</si>
  <si>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</si>
  <si>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</si>
  <si>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</si>
  <si>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</si>
  <si>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</si>
  <si>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</si>
  <si>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</si>
  <si>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</si>
  <si>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</si>
  <si>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</si>
  <si>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</si>
  <si>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</si>
  <si>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</si>
  <si>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</si>
  <si>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</si>
  <si>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</si>
  <si>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</si>
  <si>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</si>
  <si>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</si>
  <si>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</si>
  <si>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</si>
  <si>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</si>
  <si>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</si>
  <si>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</si>
  <si>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</si>
  <si>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</si>
  <si>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</si>
  <si>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</si>
  <si>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</si>
  <si>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</si>
  <si>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</si>
  <si>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</si>
  <si>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</si>
  <si>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</si>
  <si>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</si>
  <si>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</si>
  <si>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</si>
  <si>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</si>
  <si>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</si>
  <si>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</si>
  <si>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</si>
  <si>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</si>
  <si>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</si>
  <si>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</si>
  <si>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</si>
  <si>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</si>
  <si>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</si>
  <si>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</si>
  <si>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</si>
  <si>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</si>
  <si>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</si>
  <si>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</si>
  <si>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</si>
  <si>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</si>
  <si>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</si>
  <si>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</si>
  <si>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</si>
  <si>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</si>
  <si>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</si>
  <si>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</si>
  <si>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</si>
  <si>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</si>
  <si>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</si>
  <si>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</si>
  <si>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</si>
  <si>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</si>
  <si>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</si>
  <si>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</si>
  <si>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</si>
  <si>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</si>
  <si>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</si>
  <si>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</si>
  <si>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</si>
  <si>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</si>
  <si>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</si>
  <si>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</si>
  <si>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</si>
  <si>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</si>
  <si>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</si>
  <si>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</si>
  <si>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</si>
  <si>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</si>
  <si>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</si>
  <si>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</si>
  <si>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</si>
  <si>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</si>
  <si>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</si>
  <si>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</si>
  <si>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</si>
  <si>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</si>
  <si>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</si>
  <si>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</si>
  <si>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</si>
  <si>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</si>
  <si>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</si>
  <si>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</si>
  <si>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</si>
  <si>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</si>
  <si>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</si>
  <si>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</si>
  <si>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</si>
  <si>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</si>
  <si>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</si>
  <si>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</si>
  <si>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</si>
  <si>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</si>
  <si>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</si>
  <si>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</si>
  <si>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</si>
  <si>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</si>
  <si>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</si>
  <si>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</si>
  <si>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</si>
  <si>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</si>
  <si>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</si>
  <si>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</si>
  <si>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</si>
  <si>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</si>
  <si>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</si>
  <si>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</si>
  <si>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</si>
  <si>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</si>
  <si>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</si>
  <si>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</si>
  <si>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</si>
  <si>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</si>
  <si>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</si>
  <si>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</si>
  <si>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</si>
  <si>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</si>
  <si>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</si>
  <si>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</si>
  <si>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</si>
  <si>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</si>
  <si>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</si>
  <si>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</si>
  <si>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</si>
  <si>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</si>
  <si>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</si>
  <si>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</si>
  <si>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</si>
  <si>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</si>
  <si>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</si>
  <si>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</si>
  <si>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</si>
  <si>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</si>
  <si>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</si>
  <si>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</si>
  <si>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</si>
  <si>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</si>
  <si>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</si>
  <si>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</si>
  <si>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</si>
  <si>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</si>
  <si>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</si>
  <si>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</si>
  <si>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</si>
  <si>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</si>
  <si>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</si>
  <si>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</si>
  <si>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</si>
  <si>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</si>
  <si>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</si>
  <si>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</si>
  <si>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</si>
  <si>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</si>
  <si>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</si>
  <si>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</si>
  <si>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</si>
  <si>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</si>
  <si>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</si>
  <si>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</si>
  <si>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</si>
  <si>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</si>
  <si>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</si>
  <si>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</si>
  <si>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</si>
  <si>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</si>
  <si>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</si>
  <si>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</si>
  <si>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</si>
  <si>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</si>
  <si>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</si>
  <si>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</si>
  <si>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</si>
  <si>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</si>
  <si>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</si>
  <si>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</si>
  <si>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</si>
  <si>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</si>
  <si>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</si>
  <si>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</si>
  <si>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</si>
  <si>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</si>
  <si>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</si>
  <si>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</si>
  <si>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</si>
  <si>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</si>
  <si>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</si>
  <si>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</si>
  <si>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</si>
  <si>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</si>
  <si>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</si>
  <si>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</si>
  <si>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</si>
  <si>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</si>
  <si>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</si>
  <si>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</si>
  <si>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</si>
  <si>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</si>
  <si>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</si>
  <si>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</si>
  <si>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</si>
  <si>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</si>
  <si>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</si>
  <si>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</si>
  <si>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</si>
  <si>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</si>
  <si>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</si>
  <si>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</si>
  <si>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</si>
  <si>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</si>
  <si>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</si>
  <si>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</si>
  <si>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</si>
  <si>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</si>
  <si>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</si>
  <si>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</si>
  <si>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</si>
  <si>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</si>
  <si>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</si>
  <si>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</si>
  <si>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</si>
  <si>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</si>
  <si>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</si>
  <si>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</si>
  <si>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</si>
  <si>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</si>
  <si>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</si>
  <si>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</si>
  <si>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</si>
  <si>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</si>
  <si>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</si>
  <si>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</si>
  <si>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</si>
  <si>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</si>
  <si>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</si>
  <si>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</si>
  <si>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</si>
  <si>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</si>
  <si>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</si>
  <si>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</si>
  <si>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</si>
  <si>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</si>
  <si>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</si>
  <si>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</si>
  <si>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</si>
  <si>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</si>
  <si>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</si>
  <si>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</si>
  <si>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</si>
  <si>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</si>
  <si>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</si>
  <si>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</si>
  <si>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</si>
  <si>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</si>
  <si>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</si>
  <si>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</si>
  <si>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</si>
  <si>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</si>
  <si>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</si>
  <si>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</si>
  <si>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</si>
  <si>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</si>
  <si>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</si>
  <si>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</si>
  <si>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</si>
  <si>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</si>
  <si>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</si>
  <si>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</si>
  <si>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</si>
  <si>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</si>
  <si>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</si>
  <si>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</si>
  <si>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</si>
  <si>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</si>
  <si>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</si>
  <si>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</si>
  <si>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</si>
  <si>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</si>
  <si>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</si>
  <si>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</si>
  <si>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</si>
  <si>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</si>
  <si>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</si>
  <si>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</si>
  <si>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</si>
  <si>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</si>
  <si>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</si>
  <si>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</si>
  <si>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</si>
  <si>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</si>
  <si>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</si>
  <si>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</si>
  <si>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</si>
  <si>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</si>
  <si>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</si>
  <si>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</si>
  <si>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</si>
  <si>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</si>
  <si>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</si>
  <si>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</si>
  <si>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</si>
  <si>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</si>
  <si>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</si>
  <si>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</si>
  <si>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</si>
  <si>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</si>
  <si>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</si>
  <si>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</si>
  <si>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</si>
  <si>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</si>
  <si>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</si>
  <si>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</si>
  <si>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</si>
  <si>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</si>
  <si>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</si>
  <si>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</si>
  <si>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</si>
  <si>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</si>
  <si>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</si>
  <si>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</si>
  <si>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</si>
  <si>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</si>
  <si>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</si>
  <si>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</si>
  <si>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</si>
  <si>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</si>
  <si>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</si>
  <si>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</si>
  <si>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</si>
  <si>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</si>
  <si>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</si>
  <si>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</si>
  <si>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</si>
  <si>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</si>
  <si>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</si>
  <si>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</si>
  <si>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</si>
  <si>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</si>
  <si>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</si>
  <si>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</si>
  <si>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</si>
  <si>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</si>
  <si>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</si>
  <si>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</si>
  <si>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</si>
  <si>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</si>
  <si>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</si>
  <si>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</si>
  <si>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</si>
  <si>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</si>
  <si>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</si>
  <si>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</si>
  <si>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</si>
  <si>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</si>
  <si>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</si>
  <si>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</si>
  <si>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</si>
  <si>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</si>
  <si>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</si>
  <si>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</si>
  <si>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</si>
  <si>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</si>
  <si>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</si>
  <si>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</si>
  <si>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</si>
  <si>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</si>
  <si>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</si>
  <si>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</si>
  <si>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</si>
  <si>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</si>
  <si>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</si>
  <si>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</si>
  <si>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</si>
  <si>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</si>
  <si>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</si>
  <si>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</si>
  <si>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</si>
  <si>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</si>
  <si>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</si>
  <si>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</si>
  <si>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</si>
  <si>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</si>
  <si>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</si>
  <si>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</si>
  <si>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</si>
  <si>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</si>
  <si>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</si>
  <si>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</si>
  <si>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</si>
  <si>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</si>
  <si>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</si>
  <si>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</si>
  <si>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</si>
  <si>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</si>
  <si>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</si>
  <si>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</si>
  <si>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</si>
  <si>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</si>
  <si>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</si>
  <si>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</si>
  <si>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</si>
  <si>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</si>
  <si>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</si>
  <si>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</si>
  <si>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</si>
  <si>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</si>
  <si>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</si>
  <si>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</si>
  <si>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</si>
  <si>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</si>
  <si>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</si>
  <si>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</si>
  <si>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</si>
  <si>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</si>
  <si>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</si>
  <si>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</si>
  <si>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</si>
  <si>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</si>
  <si>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</si>
  <si>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</si>
  <si>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</si>
  <si>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</si>
  <si>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</si>
  <si>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</si>
  <si>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</si>
  <si>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</si>
  <si>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</si>
  <si>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</si>
  <si>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</si>
  <si>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</si>
  <si>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</si>
  <si>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</si>
  <si>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</si>
  <si>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</si>
  <si>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</si>
  <si>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</si>
  <si>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</si>
  <si>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</si>
  <si>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</si>
  <si>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</si>
  <si>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</si>
  <si>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</si>
  <si>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</si>
  <si>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</si>
  <si>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</si>
  <si>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</si>
  <si>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</si>
  <si>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</si>
  <si>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</si>
  <si>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</si>
  <si>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</si>
  <si>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</si>
  <si>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</si>
  <si>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</si>
  <si>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</si>
  <si>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</si>
  <si>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</si>
  <si>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</si>
  <si>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</si>
  <si>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</si>
  <si>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</si>
  <si>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</si>
  <si>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</si>
  <si>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</si>
  <si>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</si>
  <si>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</si>
  <si>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</si>
  <si>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</si>
  <si>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</si>
  <si>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</si>
  <si>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</si>
  <si>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</si>
  <si>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</si>
  <si>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</si>
  <si>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</si>
  <si>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</si>
  <si>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</si>
  <si>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</si>
  <si>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</si>
  <si>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</si>
  <si>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</si>
  <si>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</si>
  <si>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</si>
  <si>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</si>
  <si>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</si>
  <si>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</si>
  <si>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</si>
  <si>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</si>
  <si>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</si>
  <si>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</si>
  <si>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</si>
  <si>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</si>
  <si>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</si>
  <si>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</si>
  <si>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</si>
  <si>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</si>
  <si>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</si>
  <si>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</si>
  <si>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</si>
  <si>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</si>
  <si>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</si>
  <si>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</si>
  <si>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</si>
  <si>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</si>
  <si>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</si>
  <si>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</si>
  <si>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</si>
  <si>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</si>
  <si>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</si>
  <si>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</si>
  <si>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</si>
  <si>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</si>
  <si>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</si>
  <si>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</si>
  <si>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</si>
  <si>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</si>
  <si>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</si>
  <si>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</si>
  <si>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</si>
  <si>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</si>
  <si>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</si>
  <si>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</si>
  <si>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</si>
  <si>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</si>
  <si>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</si>
  <si>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</si>
  <si>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</si>
  <si>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</si>
  <si>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</si>
  <si>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</si>
  <si>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</si>
  <si>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</si>
  <si>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</si>
  <si>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</si>
  <si>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</si>
  <si>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</si>
  <si>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</si>
  <si>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</si>
  <si>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</si>
  <si>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</si>
  <si>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</si>
  <si>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</si>
  <si>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</si>
  <si>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</si>
  <si>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</si>
  <si>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</si>
  <si>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</si>
  <si>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</si>
  <si>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</si>
  <si>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</si>
  <si>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</si>
  <si>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</si>
  <si>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</si>
  <si>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</si>
  <si>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</si>
  <si>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</si>
  <si>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</si>
  <si>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</si>
  <si>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</si>
  <si>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</si>
  <si>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</si>
  <si>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</si>
  <si>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</si>
  <si>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</si>
  <si>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</si>
  <si>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</si>
  <si>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</si>
  <si>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</si>
  <si>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</si>
  <si>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</si>
  <si>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</si>
  <si>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</si>
  <si>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</si>
  <si>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</si>
  <si>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</si>
  <si>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</si>
  <si>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</si>
  <si>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</si>
  <si>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</si>
  <si>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</si>
  <si>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</si>
  <si>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</si>
  <si>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</si>
  <si>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</si>
  <si>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</si>
  <si>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</si>
  <si>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</si>
  <si>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</si>
  <si>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</si>
  <si>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</si>
  <si>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</si>
  <si>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</si>
  <si>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</si>
  <si>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</si>
  <si>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</si>
  <si>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</si>
  <si>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</si>
  <si>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</si>
  <si>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</si>
  <si>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</si>
  <si>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</si>
  <si>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</si>
  <si>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</si>
  <si>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</si>
  <si>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</si>
  <si>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</si>
  <si>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</si>
  <si>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</si>
  <si>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</si>
  <si>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</si>
  <si>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</si>
  <si>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</si>
  <si>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</si>
  <si>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</si>
  <si>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</si>
  <si>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</si>
  <si>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</si>
  <si>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</si>
  <si>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</si>
  <si>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</si>
  <si>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</si>
  <si>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</si>
  <si>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</si>
  <si>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</si>
  <si>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</si>
  <si>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</si>
  <si>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</si>
  <si>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</si>
  <si>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</si>
  <si>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</si>
  <si>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</si>
  <si>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</si>
  <si>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</si>
  <si>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</si>
  <si>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</si>
  <si>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</si>
  <si>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</si>
  <si>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</si>
  <si>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</si>
  <si>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</si>
  <si>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</si>
  <si>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</si>
  <si>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</si>
  <si>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</si>
  <si>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</si>
  <si>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</si>
  <si>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</si>
  <si>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</si>
  <si>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</si>
  <si>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</si>
  <si>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</si>
  <si>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</si>
  <si>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</si>
  <si>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</si>
  <si>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</si>
  <si>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</si>
  <si>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</si>
  <si>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</si>
  <si>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</si>
  <si>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</si>
  <si>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</si>
  <si>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</si>
  <si>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</si>
  <si>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</si>
  <si>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</si>
  <si>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</si>
  <si>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</si>
  <si>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</si>
  <si>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</si>
  <si>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</si>
  <si>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</si>
  <si>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</si>
  <si>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</si>
  <si>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</si>
  <si>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</si>
  <si>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</si>
  <si>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</si>
  <si>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</si>
  <si>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</si>
  <si>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</si>
  <si>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</si>
  <si>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</si>
  <si>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</si>
  <si>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</si>
  <si>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</si>
  <si>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</si>
  <si>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</si>
  <si>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</si>
  <si>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</si>
  <si>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</si>
  <si>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</si>
  <si>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</si>
  <si>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</si>
  <si>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</si>
  <si>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</si>
  <si>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</si>
  <si>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</si>
  <si>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</si>
  <si>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</si>
  <si>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</si>
  <si>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</si>
  <si>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</si>
  <si>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</si>
  <si>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</si>
  <si>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</si>
  <si>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</si>
  <si>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</si>
  <si>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</si>
  <si>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</si>
  <si>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</si>
  <si>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</si>
  <si>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</si>
  <si>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</si>
  <si>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</si>
  <si>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</si>
  <si>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</si>
  <si>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</si>
  <si>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</si>
  <si>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</si>
  <si>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</si>
  <si>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</si>
  <si>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</si>
  <si>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</si>
  <si>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</si>
  <si>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</si>
  <si>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</si>
  <si>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</si>
  <si>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</si>
  <si>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</si>
  <si>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</si>
  <si>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</si>
  <si>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</si>
  <si>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</si>
  <si>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</si>
  <si>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</si>
  <si>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</si>
  <si>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</si>
  <si>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</si>
  <si>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</si>
  <si>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</si>
  <si>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</si>
  <si>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</si>
  <si>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</si>
  <si>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</si>
  <si>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</si>
  <si>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</si>
  <si>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</si>
  <si>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</si>
  <si>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</si>
  <si>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</si>
  <si>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</si>
  <si>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</si>
  <si>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</si>
  <si>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</si>
  <si>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</si>
  <si>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</si>
  <si>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</si>
  <si>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</si>
  <si>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</si>
  <si>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</si>
  <si>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</si>
  <si>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</si>
  <si>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</si>
  <si>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</si>
  <si>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</si>
  <si>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</si>
  <si>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</si>
  <si>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</si>
  <si>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</si>
  <si>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</si>
  <si>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</si>
  <si>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</si>
  <si>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</si>
  <si>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</si>
  <si>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</si>
  <si>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</si>
  <si>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</si>
  <si>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</si>
  <si>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</si>
  <si>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</si>
  <si>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</si>
  <si>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</si>
  <si>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</si>
  <si>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</si>
  <si>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</si>
  <si>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</si>
  <si>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</si>
  <si>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</si>
  <si>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</si>
  <si>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</si>
  <si>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</si>
  <si>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</si>
  <si>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</si>
  <si>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</si>
  <si>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</si>
  <si>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</si>
  <si>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</si>
  <si>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</si>
  <si>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</si>
  <si>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</si>
  <si>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</si>
  <si>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</si>
  <si>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</si>
  <si>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</si>
  <si>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</si>
  <si>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</si>
  <si>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</si>
  <si>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</si>
  <si>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</si>
  <si>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</si>
  <si>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</si>
  <si>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</si>
  <si>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</si>
  <si>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</si>
  <si>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</si>
  <si>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</si>
  <si>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</si>
  <si>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</si>
  <si>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</si>
  <si>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</si>
  <si>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</si>
  <si>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</si>
  <si>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</si>
  <si>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</si>
  <si>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</si>
  <si>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</si>
  <si>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</si>
  <si>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</si>
  <si>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</si>
  <si>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</si>
  <si>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</si>
  <si>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</si>
  <si>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</si>
  <si>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</si>
  <si>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</si>
  <si>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</si>
  <si>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</si>
  <si>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</si>
  <si>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</si>
  <si>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</si>
  <si>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</si>
  <si>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</si>
  <si>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</si>
  <si>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</si>
  <si>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</si>
  <si>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</si>
  <si>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</si>
  <si>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</si>
  <si>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</si>
  <si>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</si>
  <si>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</si>
  <si>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</si>
  <si>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</si>
  <si>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</si>
  <si>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</si>
  <si>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</si>
  <si>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</si>
  <si>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</si>
  <si>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</si>
  <si>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</si>
  <si>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</si>
  <si>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</si>
  <si>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</si>
  <si>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</si>
  <si>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</si>
  <si>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</si>
  <si>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</si>
  <si>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</si>
  <si>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</si>
  <si>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</si>
  <si>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</si>
  <si>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</si>
  <si>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</si>
  <si>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</si>
  <si>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</si>
  <si>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</si>
  <si>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</si>
  <si>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</si>
  <si>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</si>
  <si>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</si>
  <si>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</si>
  <si>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</si>
  <si>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</si>
  <si>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</si>
  <si>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</si>
  <si>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</si>
  <si>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</si>
  <si>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</si>
  <si>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</si>
  <si>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</si>
  <si>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</si>
  <si>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</si>
  <si>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</si>
  <si>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</si>
  <si>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</si>
  <si>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</si>
  <si>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</si>
  <si>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</si>
  <si>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</si>
  <si>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</si>
  <si>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</si>
  <si>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</si>
  <si>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</si>
  <si>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</si>
  <si>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</si>
  <si>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</si>
  <si>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</si>
  <si>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</si>
  <si>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</si>
  <si>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</si>
  <si>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</si>
  <si>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</si>
  <si>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</si>
  <si>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</si>
  <si>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</si>
  <si>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</si>
  <si>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</si>
  <si>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</si>
  <si>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</si>
  <si>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</si>
  <si>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</si>
  <si>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</si>
  <si>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</si>
  <si>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</si>
  <si>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</si>
  <si>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</si>
  <si>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</si>
  <si>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</si>
  <si>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</si>
  <si>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</si>
  <si>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</si>
  <si>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</si>
  <si>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</si>
  <si>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</si>
  <si>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</si>
  <si>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</si>
  <si>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</si>
  <si>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</si>
  <si>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</si>
  <si>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</si>
  <si>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</si>
  <si>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</si>
  <si>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</si>
  <si>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</si>
  <si>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</si>
  <si>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</si>
  <si>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</si>
  <si>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</si>
  <si>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</si>
  <si>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</si>
  <si>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</si>
  <si>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</si>
  <si>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</si>
  <si>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</si>
  <si>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</si>
  <si>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</si>
  <si>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</si>
  <si>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</si>
  <si>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</si>
  <si>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</si>
  <si>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</si>
  <si>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</si>
  <si>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</si>
  <si>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</si>
  <si>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</si>
  <si>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</si>
  <si>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</si>
  <si>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</si>
  <si>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</si>
  <si>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</si>
  <si>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</si>
  <si>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</si>
  <si>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</si>
  <si>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</si>
  <si>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</si>
  <si>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</si>
  <si>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</si>
  <si>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</si>
  <si>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</si>
  <si>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</si>
  <si>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</si>
  <si>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</si>
  <si>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</si>
  <si>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</si>
  <si>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</si>
  <si>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</si>
  <si>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</si>
  <si>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</si>
  <si>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</si>
  <si>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</si>
  <si>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</si>
  <si>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</si>
  <si>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</si>
  <si>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</si>
  <si>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</si>
  <si>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</si>
  <si>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</si>
  <si>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</si>
  <si>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</si>
  <si>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</si>
  <si>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</si>
  <si>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</si>
  <si>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</si>
  <si>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</si>
  <si>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</si>
  <si>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</si>
  <si>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</si>
  <si>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</si>
  <si>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</si>
  <si>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</si>
  <si>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</si>
  <si>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</si>
  <si>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</si>
  <si>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</si>
  <si>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</si>
  <si>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</si>
  <si>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</si>
  <si>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</si>
  <si>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</si>
  <si>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</si>
  <si>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</si>
  <si>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</si>
  <si>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</si>
  <si>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</si>
  <si>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</si>
  <si>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</si>
  <si>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</si>
  <si>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</si>
  <si>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</si>
  <si>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</si>
  <si>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</si>
  <si>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</si>
  <si>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</si>
  <si>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</si>
  <si>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</si>
  <si>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</si>
  <si>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</si>
  <si>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</si>
  <si>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</si>
  <si>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</si>
  <si>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</si>
  <si>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</si>
  <si>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</si>
  <si>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</si>
  <si>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</si>
  <si>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</si>
  <si>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</si>
  <si>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</si>
  <si>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</si>
  <si>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</si>
  <si>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</si>
  <si>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</si>
  <si>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</si>
  <si>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</si>
  <si>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</si>
  <si>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</si>
  <si>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</si>
  <si>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</si>
  <si>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</si>
  <si>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</si>
  <si>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</si>
  <si>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</si>
  <si>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</si>
  <si>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</si>
  <si>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</si>
  <si>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</si>
  <si>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</si>
  <si>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</si>
  <si>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</si>
  <si>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</si>
  <si>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</si>
  <si>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</si>
  <si>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</si>
  <si>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</si>
  <si>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</si>
  <si>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</si>
  <si>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</si>
  <si>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</si>
  <si>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</si>
  <si>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</si>
  <si>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</si>
  <si>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</si>
  <si>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</si>
  <si>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</si>
  <si>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</si>
  <si>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</si>
  <si>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</si>
  <si>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</si>
  <si>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</si>
  <si>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</si>
  <si>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</si>
  <si>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</si>
  <si>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</si>
  <si>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</si>
  <si>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</si>
  <si>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</si>
  <si>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</si>
  <si>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</si>
  <si>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</si>
  <si>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</si>
  <si>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</si>
  <si>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</si>
  <si>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</si>
  <si>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</si>
  <si>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</si>
  <si>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</si>
  <si>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</si>
  <si>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</si>
  <si>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</si>
  <si>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</si>
  <si>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</si>
  <si>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</si>
  <si>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</si>
  <si>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</si>
  <si>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</si>
  <si>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</si>
  <si>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</si>
  <si>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</si>
  <si>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</si>
  <si>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</si>
  <si>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</si>
  <si>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</si>
  <si>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</si>
  <si>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</si>
  <si>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</si>
  <si>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</si>
  <si>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</si>
  <si>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</si>
  <si>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</si>
  <si>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</si>
  <si>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</si>
  <si>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</si>
  <si>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</si>
  <si>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</si>
  <si>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</si>
  <si>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</si>
  <si>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</si>
  <si>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</si>
  <si>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</si>
  <si>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</si>
  <si>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</si>
  <si>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</si>
  <si>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</si>
  <si>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</si>
  <si>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</si>
  <si>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</si>
  <si>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</si>
  <si>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</si>
  <si>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</si>
  <si>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</si>
  <si>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</si>
  <si>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</si>
  <si>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</si>
  <si>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</si>
  <si>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</si>
  <si>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</si>
  <si>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</si>
  <si>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</si>
  <si>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</si>
  <si>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</si>
  <si>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</si>
  <si>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</si>
  <si>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</si>
  <si>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</si>
  <si>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</si>
  <si>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</si>
  <si>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</si>
  <si>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</si>
  <si>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</si>
  <si>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</si>
  <si>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</si>
  <si>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</si>
  <si>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</si>
  <si>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</si>
  <si>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</si>
  <si>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</si>
  <si>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</si>
  <si>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</si>
  <si>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</si>
  <si>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</si>
  <si>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</si>
  <si>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</si>
  <si>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</si>
  <si>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</si>
  <si>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</si>
  <si>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</si>
  <si>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</si>
  <si>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</si>
  <si>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</si>
  <si>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</si>
  <si>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</si>
  <si>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</si>
  <si>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</si>
  <si>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</si>
  <si>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</si>
  <si>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</si>
  <si>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</si>
  <si>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</si>
  <si>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</si>
  <si>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</si>
  <si>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</si>
  <si>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</si>
  <si>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</si>
  <si>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</si>
  <si>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</si>
  <si>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</si>
  <si>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</si>
  <si>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</si>
  <si>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</si>
  <si>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</si>
  <si>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</si>
  <si>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</si>
  <si>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</si>
  <si>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</si>
  <si>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</si>
  <si>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</si>
  <si>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</si>
  <si>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</si>
  <si>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</si>
  <si>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</si>
  <si>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</si>
  <si>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</si>
  <si>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</si>
  <si>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</si>
  <si>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</si>
  <si>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</si>
  <si>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</si>
  <si>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</si>
  <si>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</si>
  <si>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</si>
  <si>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</si>
  <si>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</si>
  <si>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</si>
  <si>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</si>
  <si>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</si>
  <si>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</si>
  <si>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</si>
  <si>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</si>
  <si>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</si>
  <si>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</si>
  <si>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</si>
  <si>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</si>
  <si>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</si>
  <si>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</si>
  <si>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</si>
  <si>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</si>
  <si>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</si>
  <si>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</si>
  <si>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</si>
  <si>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</si>
  <si>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</si>
  <si>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</si>
  <si>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</si>
  <si>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</si>
  <si>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</si>
  <si>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</si>
  <si>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</si>
  <si>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</si>
  <si>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</si>
  <si>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</si>
  <si>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</si>
  <si>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</si>
  <si>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</si>
  <si>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</si>
  <si>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</si>
  <si>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</si>
  <si>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</si>
  <si>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</si>
  <si>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</si>
  <si>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</si>
  <si>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</si>
  <si>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</si>
  <si>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</si>
  <si>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</si>
  <si>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</si>
  <si>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</si>
  <si>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</si>
  <si>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</si>
  <si>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</si>
  <si>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</si>
  <si>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</si>
  <si>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</si>
  <si>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</si>
  <si>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</si>
  <si>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</si>
  <si>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</si>
  <si>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</si>
  <si>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</si>
  <si>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</si>
  <si>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</si>
  <si>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</si>
  <si>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</si>
  <si>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</si>
  <si>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</si>
  <si>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</si>
  <si>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</si>
  <si>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</si>
  <si>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</si>
  <si>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</si>
  <si>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</si>
  <si>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</si>
  <si>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</si>
  <si>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</si>
  <si>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</si>
  <si>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</si>
  <si>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</si>
  <si>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</si>
  <si>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</si>
  <si>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</si>
  <si>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</si>
  <si>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</si>
  <si>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</si>
  <si>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</si>
  <si>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</si>
  <si>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</si>
  <si>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</si>
  <si>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</si>
  <si>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</si>
  <si>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</si>
  <si>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</si>
  <si>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</si>
  <si>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</si>
  <si>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</si>
  <si>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</si>
  <si>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</si>
  <si>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</si>
  <si>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</si>
  <si>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</si>
  <si>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</si>
  <si>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</si>
  <si>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</si>
  <si>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</si>
  <si>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</si>
  <si>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</si>
  <si>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</si>
  <si>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</si>
  <si>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</si>
  <si>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</si>
  <si>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</si>
  <si>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</si>
  <si>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</si>
  <si>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</si>
  <si>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</si>
  <si>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</si>
  <si>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</si>
  <si>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</si>
  <si>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</si>
  <si>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</si>
  <si>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</si>
  <si>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</si>
  <si>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</si>
  <si>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</si>
  <si>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</si>
  <si>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</si>
  <si>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</si>
  <si>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</si>
  <si>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</si>
  <si>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</si>
  <si>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</si>
  <si>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</si>
  <si>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</si>
  <si>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</si>
  <si>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</si>
  <si>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</si>
  <si>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</si>
  <si>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</si>
  <si>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</si>
  <si>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</si>
  <si>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</si>
  <si>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</si>
  <si>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</si>
  <si>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</si>
  <si>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</si>
  <si>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</si>
  <si>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</si>
  <si>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</si>
  <si>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</si>
  <si>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</si>
  <si>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</si>
  <si>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</si>
  <si>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</si>
  <si>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</si>
  <si>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</si>
  <si>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</si>
  <si>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</si>
  <si>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</si>
  <si>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</si>
  <si>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</si>
  <si>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</si>
  <si>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</si>
  <si>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</si>
  <si>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</si>
  <si>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</si>
  <si>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</si>
  <si>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</si>
  <si>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</si>
  <si>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</si>
  <si>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</si>
  <si>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</si>
  <si>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</si>
  <si>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</si>
  <si>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</si>
  <si>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</si>
  <si>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</si>
  <si>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</si>
  <si>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</si>
  <si>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</si>
  <si>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</si>
  <si>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</si>
  <si>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</si>
  <si>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</si>
  <si>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</si>
  <si>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</si>
  <si>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</si>
  <si>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</si>
  <si>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</si>
  <si>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</si>
  <si>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</si>
  <si>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</si>
  <si>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</si>
  <si>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</si>
  <si>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</si>
  <si>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</si>
  <si>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</si>
  <si>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</si>
  <si>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</si>
  <si>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</si>
  <si>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</si>
  <si>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</si>
  <si>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</si>
  <si>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</si>
  <si>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</si>
  <si>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</si>
  <si>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</si>
  <si>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</si>
  <si>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</si>
  <si>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</si>
  <si>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</si>
  <si>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</si>
  <si>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</si>
  <si>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</si>
  <si>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</si>
  <si>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</si>
  <si>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</si>
  <si>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</si>
  <si>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</si>
  <si>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</si>
  <si>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</si>
  <si>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</si>
  <si>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</si>
  <si>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</si>
  <si>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</si>
  <si>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</si>
  <si>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</si>
  <si>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</si>
  <si>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</si>
  <si>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</si>
  <si>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</si>
  <si>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</si>
  <si>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</si>
  <si>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</si>
  <si>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</si>
  <si>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</si>
  <si>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</si>
  <si>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</si>
  <si>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</si>
  <si>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</si>
  <si>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</si>
  <si>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</si>
  <si>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</si>
  <si>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</si>
  <si>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</si>
  <si>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</si>
  <si>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</si>
  <si>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</si>
  <si>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</si>
  <si>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</si>
  <si>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</si>
  <si>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</si>
  <si>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</si>
  <si>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</si>
  <si>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</si>
  <si>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</si>
  <si>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</si>
  <si>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</si>
  <si>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</si>
  <si>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</si>
  <si>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</si>
  <si>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</si>
  <si>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</si>
  <si>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</si>
  <si>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</si>
  <si>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</si>
  <si>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</si>
  <si>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</si>
  <si>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</si>
  <si>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</si>
  <si>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</si>
  <si>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</si>
  <si>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</si>
  <si>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</si>
  <si>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</si>
  <si>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</si>
  <si>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</si>
  <si>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</si>
  <si>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</si>
  <si>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</si>
  <si>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</si>
  <si>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</si>
  <si>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</si>
  <si>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</si>
  <si>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</si>
  <si>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</si>
  <si>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</si>
  <si>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</si>
  <si>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</si>
  <si>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</si>
  <si>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</si>
  <si>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</si>
  <si>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</si>
  <si>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</si>
  <si>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</si>
  <si>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</si>
  <si>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</si>
  <si>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</si>
  <si>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</si>
  <si>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</si>
  <si>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</si>
  <si>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</si>
  <si>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</si>
  <si>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</si>
  <si>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</si>
  <si>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</si>
  <si>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</si>
  <si>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</si>
  <si>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</si>
  <si>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</si>
  <si>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</si>
  <si>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</si>
  <si>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</si>
  <si>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</si>
  <si>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</si>
  <si>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</si>
  <si>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</si>
  <si>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</si>
  <si>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</si>
  <si>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</si>
  <si>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</si>
  <si>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</si>
  <si>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</si>
  <si>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</si>
  <si>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</si>
  <si>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</si>
  <si>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</si>
  <si>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</si>
  <si>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</si>
  <si>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</si>
  <si>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</si>
  <si>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</si>
  <si>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</si>
  <si>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</si>
  <si>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</si>
  <si>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</si>
  <si>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</si>
  <si>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</si>
  <si>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</si>
  <si>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</si>
  <si>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</si>
  <si>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</si>
  <si>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</si>
  <si>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</si>
  <si>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</si>
  <si>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</si>
  <si>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</si>
  <si>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</si>
  <si>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</si>
  <si>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</si>
  <si>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</si>
  <si>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</si>
  <si>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</si>
  <si>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</si>
  <si>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</si>
  <si>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</si>
  <si>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</si>
  <si>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</si>
  <si>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</si>
  <si>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</si>
  <si>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</si>
  <si>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</si>
  <si>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</si>
  <si>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</si>
  <si>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</si>
  <si>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</si>
  <si>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</si>
  <si>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</si>
  <si>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</si>
  <si>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</si>
  <si>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</si>
  <si>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</si>
  <si>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</si>
  <si>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</si>
  <si>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</si>
  <si>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</si>
  <si>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</si>
  <si>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</si>
  <si>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</si>
  <si>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</si>
  <si>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</si>
  <si>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</si>
  <si>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</si>
  <si>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</si>
  <si>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</si>
  <si>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</si>
  <si>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</si>
  <si>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</si>
  <si>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</si>
  <si>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</si>
  <si>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</si>
  <si>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</si>
  <si>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</si>
  <si>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</si>
  <si>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</si>
  <si>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</si>
  <si>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</si>
  <si>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</si>
  <si>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</si>
  <si>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</si>
  <si>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</si>
  <si>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</si>
  <si>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</si>
  <si>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</si>
  <si>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</si>
  <si>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</si>
  <si>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</si>
  <si>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</si>
  <si>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</si>
  <si>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</si>
  <si>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</si>
  <si>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</si>
  <si>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</si>
  <si>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</si>
  <si>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</si>
  <si>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</si>
  <si>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</si>
  <si>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</si>
  <si>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</si>
  <si>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</si>
  <si>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</si>
  <si>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</si>
  <si>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</si>
  <si>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</si>
  <si>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</si>
  <si>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</si>
  <si>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</si>
  <si>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</si>
  <si>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</si>
  <si>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</si>
  <si>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</si>
  <si>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</si>
  <si>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</si>
  <si>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</si>
  <si>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</si>
  <si>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</si>
  <si>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</si>
  <si>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</si>
  <si>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</si>
  <si>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</si>
  <si>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</si>
  <si>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</si>
  <si>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</si>
  <si>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</si>
  <si>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</si>
  <si>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</si>
  <si>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</si>
  <si>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</si>
  <si>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</si>
  <si>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</si>
  <si>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</si>
  <si>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</si>
  <si>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</si>
  <si>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</si>
  <si>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</si>
  <si>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</si>
  <si>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</si>
  <si>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</si>
  <si>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</si>
  <si>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</si>
  <si>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</si>
  <si>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</si>
  <si>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</si>
  <si>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</si>
  <si>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</si>
  <si>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</si>
  <si>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</si>
  <si>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</si>
  <si>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</si>
  <si>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</si>
  <si>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</si>
  <si>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</si>
  <si>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</si>
  <si>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</si>
  <si>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</si>
  <si>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</si>
  <si>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</si>
  <si>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</si>
  <si>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</si>
  <si>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</si>
  <si>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</si>
  <si>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</si>
  <si>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</si>
  <si>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</si>
  <si>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</si>
  <si>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</si>
  <si>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</si>
  <si>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</si>
  <si>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</si>
  <si>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</si>
  <si>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</si>
  <si>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</si>
  <si>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</si>
  <si>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</si>
  <si>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</si>
  <si>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</si>
  <si>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</si>
  <si>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</si>
  <si>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</si>
  <si>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</si>
  <si>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</si>
  <si>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</si>
  <si>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</si>
  <si>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</si>
  <si>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</si>
  <si>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</si>
  <si>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</si>
  <si>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</si>
  <si>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</si>
  <si>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</si>
  <si>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</si>
  <si>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</si>
  <si>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</si>
  <si>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</si>
  <si>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</si>
  <si>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</si>
  <si>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</si>
  <si>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</si>
  <si>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</si>
  <si>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</si>
  <si>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</si>
  <si>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</si>
  <si>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</si>
  <si>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</si>
  <si>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</si>
  <si>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</si>
  <si>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</si>
  <si>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</si>
  <si>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</si>
  <si>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</si>
  <si>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</si>
  <si>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</si>
  <si>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</si>
  <si>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</si>
  <si>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</si>
  <si>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</si>
  <si>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</si>
  <si>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</si>
  <si>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</si>
  <si>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</si>
  <si>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</si>
  <si>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</si>
  <si>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</si>
  <si>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</si>
  <si>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</si>
  <si>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</si>
  <si>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</si>
  <si>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</si>
  <si>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</si>
  <si>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</si>
  <si>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</si>
  <si>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</si>
  <si>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</si>
  <si>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</si>
  <si>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</si>
  <si>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</si>
  <si>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</si>
  <si>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</si>
  <si>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</si>
  <si>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</si>
  <si>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</si>
  <si>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</si>
  <si>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</si>
  <si>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</si>
  <si>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</si>
  <si>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</si>
  <si>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</si>
  <si>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</si>
  <si>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</si>
  <si>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</si>
  <si>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</si>
  <si>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</si>
  <si>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</si>
  <si>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</si>
  <si>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</si>
  <si>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</si>
  <si>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</si>
  <si>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</si>
  <si>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</si>
  <si>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</si>
  <si>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</si>
  <si>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</si>
  <si>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</si>
  <si>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</si>
  <si>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</si>
  <si>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</si>
  <si>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</si>
  <si>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</si>
  <si>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</si>
  <si>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</si>
  <si>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</si>
  <si>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</si>
  <si>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</si>
  <si>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</si>
  <si>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</si>
  <si>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</si>
  <si>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</si>
  <si>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</si>
  <si>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</si>
  <si>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</si>
  <si>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</si>
  <si>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</si>
  <si>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</si>
  <si>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</si>
  <si>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</si>
  <si>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</si>
  <si>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</si>
  <si>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</si>
  <si>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</si>
  <si>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</si>
  <si>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</si>
  <si>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</si>
  <si>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</si>
  <si>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</si>
  <si>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</si>
  <si>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</si>
  <si>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</si>
  <si>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</si>
  <si>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</si>
  <si>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</si>
  <si>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</si>
  <si>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</si>
  <si>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</si>
  <si>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</si>
  <si>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</si>
  <si>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</si>
  <si>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</si>
  <si>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</si>
  <si>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</si>
  <si>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</si>
  <si>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</si>
  <si>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</si>
  <si>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</si>
  <si>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</si>
  <si>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</si>
  <si>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</si>
  <si>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</si>
  <si>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</si>
  <si>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</si>
  <si>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</si>
  <si>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</si>
  <si>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</si>
  <si>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</si>
  <si>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</si>
  <si>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</si>
  <si>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</si>
  <si>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</si>
  <si>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</si>
  <si>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</si>
  <si>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</si>
  <si>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</si>
  <si>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</si>
  <si>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</si>
  <si>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</si>
  <si>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</si>
  <si>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</si>
  <si>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</si>
  <si>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</si>
  <si>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</si>
  <si>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</si>
  <si>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</si>
  <si>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</si>
  <si>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</si>
  <si>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</si>
  <si>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</si>
  <si>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</si>
  <si>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</si>
  <si>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</si>
  <si>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</si>
  <si>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</si>
  <si>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</si>
  <si>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</si>
  <si>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</si>
  <si>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</si>
  <si>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</si>
  <si>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</si>
  <si>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</si>
  <si>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</si>
  <si>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</si>
  <si>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</si>
  <si>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</si>
  <si>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</si>
  <si>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</si>
  <si>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</si>
  <si>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</si>
  <si>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</si>
  <si>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</si>
  <si>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</si>
  <si>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</si>
  <si>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</si>
  <si>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</si>
  <si>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</si>
  <si>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</si>
  <si>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</si>
  <si>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</si>
  <si>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</si>
  <si>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</si>
  <si>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</si>
  <si>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</si>
  <si>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</si>
  <si>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</si>
  <si>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</si>
  <si>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</si>
  <si>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</si>
  <si>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</si>
  <si>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</si>
  <si>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</si>
  <si>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</si>
  <si>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</si>
  <si>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</si>
  <si>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</si>
  <si>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</si>
  <si>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</si>
  <si>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</si>
  <si>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</si>
  <si>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</si>
  <si>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</si>
  <si>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</si>
  <si>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</si>
  <si>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</si>
  <si>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</si>
  <si>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</si>
  <si>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</si>
  <si>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</si>
  <si>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</si>
  <si>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</si>
  <si>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</si>
  <si>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</si>
  <si>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</si>
  <si>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</si>
  <si>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</si>
  <si>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</si>
  <si>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</si>
  <si>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</si>
  <si>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</si>
  <si>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</si>
  <si>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</si>
  <si>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</si>
  <si>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</si>
  <si>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</si>
  <si>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</si>
  <si>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</si>
  <si>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</si>
  <si>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</si>
  <si>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</si>
  <si>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</si>
  <si>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</si>
  <si>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</si>
  <si>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</si>
  <si>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</si>
  <si>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</si>
  <si>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</si>
  <si>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</si>
  <si>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</si>
  <si>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</si>
  <si>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</si>
  <si>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</si>
  <si>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</si>
  <si>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</si>
  <si>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</si>
  <si>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</si>
  <si>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</si>
  <si>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</si>
  <si>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</si>
  <si>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</si>
  <si>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</si>
  <si>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</si>
  <si>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</si>
  <si>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</si>
  <si>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</si>
  <si>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</si>
  <si>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</si>
  <si>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</si>
  <si>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</si>
  <si>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</si>
  <si>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</si>
  <si>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</si>
  <si>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</si>
  <si>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</si>
  <si>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</si>
  <si>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</si>
  <si>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</si>
  <si>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</si>
  <si>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</si>
  <si>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</si>
  <si>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</si>
  <si>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</si>
  <si>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</si>
  <si>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</si>
  <si>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</si>
  <si>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</si>
  <si>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</si>
  <si>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</si>
  <si>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</si>
  <si>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</si>
  <si>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</si>
  <si>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</si>
  <si>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</si>
  <si>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</si>
  <si>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</si>
  <si>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</si>
  <si>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</si>
  <si>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</si>
  <si>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</si>
  <si>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</si>
  <si>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</si>
  <si>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</si>
  <si>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</si>
  <si>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</si>
  <si>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</si>
  <si>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</si>
  <si>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</si>
  <si>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</si>
  <si>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</si>
  <si>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</si>
  <si>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</si>
  <si>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</si>
  <si>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</si>
  <si>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</si>
  <si>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</si>
  <si>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</si>
  <si>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</si>
  <si>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</si>
  <si>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</si>
  <si>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</si>
  <si>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</si>
  <si>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</si>
  <si>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</si>
  <si>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</si>
  <si>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</si>
  <si>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</si>
  <si>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</si>
  <si>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</si>
  <si>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</si>
  <si>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</si>
  <si>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</si>
  <si>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</si>
  <si>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</si>
  <si>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</si>
  <si>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</si>
  <si>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</si>
  <si>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</si>
  <si>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</si>
  <si>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</si>
  <si>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</si>
  <si>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</si>
  <si>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</si>
  <si>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</si>
  <si>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</si>
  <si>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</si>
  <si>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</si>
  <si>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</si>
  <si>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</si>
  <si>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</si>
  <si>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</si>
  <si>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</si>
  <si>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</si>
  <si>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</si>
  <si>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</si>
  <si>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</si>
  <si>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</si>
  <si>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</si>
  <si>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</si>
  <si>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</si>
  <si>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</si>
  <si>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</si>
  <si>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</si>
  <si>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</si>
  <si>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</si>
  <si>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</si>
  <si>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</si>
  <si>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</si>
  <si>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</si>
  <si>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</si>
  <si>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</si>
  <si>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</si>
  <si>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</si>
  <si>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</si>
  <si>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</si>
  <si>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</si>
  <si>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</si>
  <si>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</si>
  <si>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</si>
  <si>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</si>
  <si>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</si>
  <si>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</si>
  <si>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</si>
  <si>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</si>
  <si>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</si>
  <si>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</si>
  <si>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</si>
  <si>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</si>
  <si>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</si>
  <si>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</si>
  <si>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</si>
  <si>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</si>
  <si>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</si>
  <si>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</si>
  <si>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</si>
  <si>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</si>
  <si>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</si>
  <si>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</si>
  <si>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</si>
  <si>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</si>
  <si>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</si>
  <si>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</si>
  <si>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</si>
  <si>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</si>
  <si>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</si>
  <si>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</si>
  <si>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</si>
  <si>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</si>
  <si>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</si>
  <si>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</si>
  <si>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</si>
  <si>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</si>
  <si>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</si>
  <si>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</si>
  <si>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</si>
  <si>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</si>
  <si>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</si>
  <si>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</si>
  <si>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</si>
  <si>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</si>
  <si>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</si>
  <si>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</si>
  <si>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</si>
  <si>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</si>
  <si>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</si>
  <si>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</si>
  <si>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</si>
  <si>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</si>
  <si>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</si>
  <si>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</si>
  <si>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</si>
  <si>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</si>
  <si>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</si>
  <si>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</si>
  <si>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</si>
  <si>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</si>
  <si>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</si>
  <si>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</si>
  <si>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</si>
  <si>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</si>
  <si>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</si>
  <si>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</si>
  <si>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</si>
  <si>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</si>
  <si>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</si>
  <si>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</si>
  <si>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</si>
  <si>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</si>
  <si>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</si>
  <si>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</si>
  <si>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</si>
  <si>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</si>
  <si>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</si>
  <si>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</si>
  <si>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</si>
  <si>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</si>
  <si>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</si>
  <si>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</si>
  <si>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</si>
  <si>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</si>
  <si>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</si>
  <si>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</si>
  <si>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</si>
  <si>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</si>
  <si>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</si>
  <si>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</si>
  <si>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</si>
  <si>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</si>
  <si>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</si>
  <si>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</si>
  <si>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</si>
  <si>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</si>
  <si>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</si>
  <si>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</si>
  <si>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</si>
  <si>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</si>
  <si>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</si>
  <si>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</si>
  <si>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</si>
  <si>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</si>
  <si>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</si>
  <si>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</si>
  <si>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</si>
  <si>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</si>
  <si>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</si>
  <si>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</si>
  <si>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</si>
  <si>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</si>
  <si>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</si>
  <si>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</si>
  <si>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</si>
  <si>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</si>
  <si>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</si>
  <si>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</si>
  <si>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</si>
  <si>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</si>
  <si>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</si>
  <si>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</si>
  <si>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</si>
  <si>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</si>
  <si>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</si>
  <si>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</si>
  <si>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</si>
  <si>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</si>
  <si>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</si>
  <si>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</si>
  <si>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</si>
  <si>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</si>
  <si>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</si>
  <si>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</si>
  <si>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</si>
  <si>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</si>
  <si>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</si>
  <si>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</si>
  <si>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</si>
  <si>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</si>
  <si>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</si>
  <si>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</si>
  <si>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</si>
  <si>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</si>
  <si>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</si>
  <si>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</si>
  <si>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</si>
  <si>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</si>
  <si>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</si>
  <si>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</si>
  <si>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</si>
  <si>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</si>
  <si>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</si>
  <si>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</si>
  <si>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</si>
  <si>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</si>
  <si>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</si>
  <si>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</si>
  <si>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</si>
  <si>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</si>
  <si>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</si>
  <si>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</si>
  <si>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</si>
  <si>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</si>
  <si>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</si>
  <si>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</si>
  <si>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</si>
  <si>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</si>
  <si>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</si>
  <si>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</si>
  <si>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</si>
  <si>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</si>
  <si>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</si>
  <si>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</si>
  <si>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</si>
  <si>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</si>
  <si>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</si>
  <si>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</si>
  <si>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</si>
  <si>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</si>
  <si>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</si>
  <si>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</si>
  <si>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</si>
  <si>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</si>
  <si>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</si>
  <si>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</si>
  <si>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</si>
  <si>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</si>
  <si>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</si>
  <si>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</si>
  <si>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</si>
  <si>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</si>
  <si>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</si>
  <si>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</si>
  <si>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</si>
  <si>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</si>
  <si>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</si>
  <si>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</si>
  <si>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</si>
  <si>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</si>
  <si>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</si>
  <si>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</si>
  <si>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</si>
  <si>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</si>
  <si>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</si>
  <si>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</si>
  <si>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</si>
  <si>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</si>
  <si>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</si>
  <si>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</si>
  <si>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</si>
  <si>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</si>
  <si>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</si>
  <si>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</si>
  <si>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</si>
  <si>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</si>
  <si>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</si>
  <si>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</si>
  <si>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</si>
  <si>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</si>
  <si>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</si>
  <si>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</si>
  <si>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</si>
  <si>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</si>
  <si>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</si>
  <si>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</si>
  <si>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</si>
  <si>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</si>
  <si>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</si>
  <si>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</si>
  <si>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</si>
  <si>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</si>
  <si>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</si>
  <si>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</si>
  <si>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</si>
  <si>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</si>
  <si>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</si>
  <si>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</si>
  <si>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</si>
  <si>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</si>
  <si>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</si>
  <si>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</si>
  <si>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</si>
  <si>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</si>
  <si>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</si>
  <si>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</si>
  <si>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</si>
  <si>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</si>
  <si>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</si>
  <si>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</si>
  <si>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</si>
  <si>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</si>
  <si>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</si>
  <si>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</si>
  <si>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</si>
  <si>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</si>
  <si>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</si>
  <si>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</si>
  <si>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</si>
  <si>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</si>
  <si>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</si>
  <si>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</si>
  <si>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</si>
  <si>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</si>
  <si>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</si>
  <si>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</si>
  <si>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</si>
  <si>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</si>
  <si>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</si>
  <si>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</si>
  <si>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</si>
  <si>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</si>
  <si>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</si>
  <si>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</si>
  <si>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</si>
  <si>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</si>
  <si>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</si>
  <si>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</si>
  <si>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</si>
  <si>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</si>
  <si>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</si>
  <si>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</si>
  <si>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</si>
  <si>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</si>
  <si>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</si>
  <si>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</si>
  <si>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</si>
  <si>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</si>
  <si>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</si>
  <si>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</si>
  <si>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</si>
  <si>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</si>
  <si>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</si>
  <si>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</si>
  <si>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</si>
  <si>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</si>
  <si>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</si>
  <si>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</si>
  <si>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</si>
  <si>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</si>
  <si>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</si>
  <si>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</si>
  <si>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</si>
  <si>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</si>
  <si>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</si>
  <si>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</si>
  <si>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</si>
  <si>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</si>
  <si>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</si>
  <si>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</si>
  <si>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</si>
  <si>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</si>
  <si>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</si>
  <si>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</si>
  <si>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</si>
  <si>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</si>
  <si>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</si>
  <si>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</si>
  <si>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</si>
  <si>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</si>
  <si>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</si>
  <si>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</si>
  <si>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</si>
  <si>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</si>
  <si>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</si>
  <si>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</si>
  <si>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</si>
  <si>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</si>
  <si>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</si>
  <si>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</si>
  <si>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</si>
  <si>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</si>
  <si>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</si>
  <si>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</si>
  <si>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</si>
  <si>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</si>
  <si>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</si>
  <si>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</si>
  <si>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</si>
  <si>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</si>
  <si>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</si>
  <si>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</si>
  <si>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</si>
  <si>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</si>
  <si>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</si>
  <si>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</si>
  <si>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</si>
  <si>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</si>
  <si>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</si>
  <si>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</si>
  <si>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</si>
  <si>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</si>
  <si>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</si>
  <si>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</si>
  <si>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</si>
  <si>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</si>
  <si>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</si>
  <si>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</si>
  <si>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</si>
  <si>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</si>
  <si>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</si>
  <si>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</si>
  <si>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</si>
  <si>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</si>
  <si>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</si>
  <si>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</si>
  <si>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</si>
  <si>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</si>
  <si>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</si>
  <si>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</si>
  <si>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</si>
  <si>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</si>
  <si>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</si>
  <si>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</si>
  <si>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</si>
  <si>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</si>
  <si>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</si>
  <si>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</si>
  <si>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</si>
  <si>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</si>
  <si>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</si>
  <si>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</si>
  <si>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</si>
  <si>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</si>
  <si>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</si>
  <si>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</si>
  <si>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</si>
  <si>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</si>
  <si>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</si>
  <si>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</si>
  <si>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</si>
  <si>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</si>
  <si>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</si>
  <si>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</si>
  <si>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</si>
  <si>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</si>
  <si>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</si>
  <si>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</si>
  <si>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</si>
  <si>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</si>
  <si>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</si>
  <si>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</si>
  <si>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</si>
  <si>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</si>
  <si>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</si>
  <si>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</si>
  <si>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</si>
  <si>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</si>
  <si>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</si>
  <si>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</si>
  <si>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</si>
  <si>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</si>
  <si>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</si>
  <si>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</si>
  <si>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</si>
  <si>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</si>
  <si>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</si>
  <si>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</si>
  <si>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</si>
  <si>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</si>
  <si>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</si>
  <si>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</si>
  <si>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</si>
  <si>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</si>
  <si>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</si>
  <si>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</si>
  <si>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</si>
  <si>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</si>
  <si>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</si>
  <si>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</si>
  <si>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</si>
  <si>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</si>
  <si>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</si>
  <si>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</si>
  <si>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</si>
  <si>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</si>
  <si>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</si>
  <si>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</si>
  <si>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</si>
  <si>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</si>
  <si>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</si>
  <si>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</si>
  <si>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</si>
  <si>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</si>
  <si>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</si>
  <si>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</si>
  <si>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</si>
  <si>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</si>
  <si>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</si>
  <si>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</si>
  <si>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</si>
  <si>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</si>
  <si>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</si>
  <si>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</si>
  <si>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</si>
  <si>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</si>
  <si>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</si>
  <si>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</si>
  <si>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</si>
  <si>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</si>
  <si>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</si>
  <si>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</si>
  <si>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</si>
  <si>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</si>
  <si>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</si>
  <si>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</si>
  <si>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</si>
  <si>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</si>
  <si>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</si>
  <si>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</si>
  <si>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</si>
  <si>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</si>
  <si>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</si>
  <si>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</si>
  <si>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</si>
  <si>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</si>
  <si>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</si>
  <si>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</si>
  <si>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</si>
  <si>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</si>
  <si>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</si>
  <si>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</si>
  <si>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</si>
  <si>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</si>
  <si>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</si>
  <si>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</si>
  <si>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</si>
  <si>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</si>
  <si>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</si>
  <si>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</si>
  <si>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</si>
  <si>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</si>
  <si>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</si>
  <si>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</si>
  <si>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</si>
  <si>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</si>
  <si>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</si>
  <si>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</si>
  <si>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</si>
  <si>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</si>
  <si>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</si>
  <si>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</si>
  <si>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</si>
  <si>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</si>
  <si>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</si>
  <si>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</si>
  <si>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</si>
  <si>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</si>
  <si>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</si>
  <si>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</si>
  <si>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</si>
  <si>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</si>
  <si>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</si>
  <si>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</si>
  <si>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</si>
  <si>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</si>
  <si>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</si>
  <si>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</si>
  <si>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</si>
  <si>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</si>
  <si>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</si>
  <si>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</si>
  <si>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</si>
  <si>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</si>
  <si>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</si>
  <si>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</si>
  <si>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</si>
  <si>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</si>
  <si>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</si>
  <si>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</si>
  <si>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</si>
  <si>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</si>
  <si>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</si>
  <si>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</si>
  <si>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</si>
  <si>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</si>
  <si>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</si>
  <si>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</si>
  <si>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</si>
  <si>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</si>
  <si>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</si>
  <si>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</si>
  <si>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</si>
  <si>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</si>
  <si>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</si>
  <si>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</si>
  <si>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</si>
  <si>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</si>
  <si>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</si>
  <si>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</si>
  <si>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</si>
  <si>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</si>
  <si>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</si>
  <si>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</si>
  <si>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</si>
  <si>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</si>
  <si>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</si>
  <si>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</si>
  <si>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</si>
  <si>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</si>
  <si>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</si>
  <si>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</si>
  <si>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</si>
  <si>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</si>
  <si>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</si>
  <si>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</si>
  <si>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</si>
  <si>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</si>
  <si>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</si>
  <si>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</si>
  <si>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</si>
  <si>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</si>
  <si>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</si>
  <si>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</si>
  <si>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</si>
  <si>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</si>
  <si>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</si>
  <si>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</si>
  <si>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</si>
  <si>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</si>
  <si>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</si>
  <si>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</si>
  <si>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</si>
  <si>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</si>
  <si>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</si>
  <si>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</si>
  <si>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</si>
  <si>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</si>
  <si>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</si>
  <si>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</si>
  <si>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</si>
  <si>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</si>
  <si>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</si>
  <si>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</si>
  <si>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</si>
  <si>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</si>
  <si>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</si>
  <si>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</si>
  <si>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</si>
  <si>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</si>
  <si>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</si>
  <si>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</si>
  <si>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</si>
  <si>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</si>
  <si>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</si>
  <si>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</si>
  <si>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</si>
  <si>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</si>
  <si>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</si>
  <si>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</si>
  <si>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</si>
  <si>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</si>
  <si>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</si>
  <si>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</si>
  <si>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</si>
  <si>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</si>
  <si>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</si>
  <si>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</si>
  <si>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</si>
  <si>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</si>
  <si>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</si>
  <si>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</si>
  <si>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</si>
  <si>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</si>
  <si>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</si>
  <si>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</si>
  <si>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</si>
  <si>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</si>
  <si>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</si>
  <si>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</si>
  <si>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</si>
  <si>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</si>
  <si>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</si>
  <si>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</si>
  <si>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</si>
  <si>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</si>
  <si>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</si>
  <si>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</si>
  <si>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</si>
  <si>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</si>
  <si>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</si>
  <si>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</si>
  <si>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</si>
  <si>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</si>
  <si>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</si>
  <si>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</si>
  <si>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</si>
  <si>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</si>
  <si>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</si>
  <si>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</si>
  <si>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</si>
  <si>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</si>
  <si>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</si>
  <si>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</si>
  <si>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</si>
  <si>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</si>
  <si>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</si>
  <si>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</si>
  <si>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</si>
  <si>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</si>
  <si>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</si>
  <si>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</si>
  <si>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</si>
  <si>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</si>
  <si>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</si>
  <si>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</si>
  <si>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</si>
  <si>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</si>
  <si>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</si>
  <si>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</si>
  <si>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</si>
  <si>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</si>
  <si>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</si>
  <si>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</si>
  <si>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</si>
  <si>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</si>
  <si>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</si>
  <si>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</si>
  <si>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</si>
  <si>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</si>
  <si>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</si>
  <si>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</si>
  <si>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</si>
  <si>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</si>
  <si>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</si>
  <si>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</si>
  <si>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</si>
  <si>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</si>
  <si>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</si>
  <si>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</si>
  <si>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</si>
  <si>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</si>
  <si>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</si>
  <si>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</si>
  <si>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</si>
  <si>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</si>
  <si>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</si>
  <si>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</si>
  <si>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</si>
  <si>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</si>
  <si>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</si>
  <si>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</si>
  <si>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</si>
  <si>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</si>
  <si>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</si>
  <si>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</si>
  <si>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</si>
  <si>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</si>
  <si>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</si>
  <si>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</si>
  <si>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</si>
  <si>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</si>
  <si>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</si>
  <si>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</si>
  <si>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</si>
  <si>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</si>
  <si>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</si>
  <si>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</si>
  <si>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</si>
  <si>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</si>
  <si>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</si>
  <si>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</si>
  <si>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</si>
  <si>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</si>
  <si>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</si>
  <si>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</si>
  <si>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</si>
  <si>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</si>
  <si>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</si>
  <si>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</si>
  <si>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</si>
  <si>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</si>
  <si>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</si>
  <si>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</si>
  <si>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</si>
  <si>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</si>
  <si>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</si>
  <si>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</si>
  <si>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</si>
  <si>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</si>
  <si>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</si>
  <si>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</si>
  <si>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</si>
  <si>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</si>
  <si>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</si>
  <si>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</si>
  <si>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</si>
  <si>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</si>
  <si>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</si>
  <si>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</si>
  <si>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</si>
  <si>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</si>
  <si>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</si>
  <si>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</si>
  <si>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</si>
  <si>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</si>
  <si>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</si>
  <si>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</si>
  <si>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</si>
  <si>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</si>
  <si>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</si>
  <si>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</si>
  <si>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</si>
  <si>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</si>
  <si>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</si>
  <si>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</si>
  <si>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</si>
  <si>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</si>
  <si>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</si>
  <si>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</si>
  <si>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</si>
  <si>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</si>
  <si>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</si>
  <si>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</si>
  <si>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</si>
  <si>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</si>
  <si>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</si>
  <si>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</si>
  <si>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</si>
  <si>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</si>
  <si>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</si>
  <si>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</si>
  <si>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</si>
  <si>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</si>
  <si>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</si>
  <si>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</si>
  <si>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</si>
  <si>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</si>
  <si>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</si>
  <si>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</si>
  <si>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</si>
  <si>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</si>
  <si>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</si>
  <si>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</si>
  <si>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</si>
  <si>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</si>
  <si>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</si>
  <si>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</si>
  <si>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</si>
  <si>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</si>
  <si>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</si>
  <si>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</si>
  <si>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</si>
  <si>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</si>
  <si>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</si>
  <si>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</si>
  <si>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</si>
  <si>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</si>
  <si>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</si>
  <si>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</si>
  <si>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</si>
  <si>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</si>
  <si>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</si>
  <si>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</si>
  <si>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</si>
  <si>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</si>
  <si>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</si>
  <si>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</si>
  <si>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</si>
  <si>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</si>
  <si>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</si>
  <si>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</si>
  <si>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</si>
  <si>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</si>
  <si>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</si>
  <si>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</si>
  <si>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</si>
  <si>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</si>
  <si>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</si>
  <si>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</si>
  <si>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</si>
  <si>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</si>
  <si>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</si>
  <si>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</si>
  <si>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</si>
  <si>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</si>
  <si>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</si>
  <si>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</si>
  <si>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</si>
  <si>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</si>
  <si>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</si>
  <si>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</si>
  <si>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</si>
  <si>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</si>
  <si>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</si>
  <si>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</si>
  <si>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</si>
  <si>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</si>
  <si>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</si>
  <si>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</si>
  <si>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</si>
  <si>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</si>
  <si>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</si>
  <si>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</si>
  <si>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</si>
  <si>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</si>
  <si>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</si>
  <si>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</si>
  <si>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</si>
  <si>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</si>
  <si>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</si>
  <si>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</si>
  <si>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</si>
  <si>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</si>
  <si>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</si>
  <si>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</si>
  <si>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</si>
  <si>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</si>
  <si>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</si>
  <si>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</si>
  <si>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</si>
  <si>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</si>
  <si>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</si>
  <si>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</si>
  <si>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</si>
  <si>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</si>
  <si>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</si>
  <si>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</si>
  <si>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</si>
  <si>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</si>
  <si>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</si>
  <si>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</si>
  <si>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</si>
  <si>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</si>
  <si>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</si>
  <si>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</si>
  <si>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</si>
  <si>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</si>
  <si>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</si>
  <si>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</si>
  <si>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</si>
  <si>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</si>
  <si>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</si>
  <si>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</si>
  <si>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</si>
  <si>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</si>
  <si>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</si>
  <si>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</si>
  <si>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</si>
  <si>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</si>
  <si>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</si>
  <si>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</si>
  <si>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</si>
  <si>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</si>
  <si>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</si>
  <si>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</si>
  <si>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</si>
  <si>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</si>
  <si>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</si>
  <si>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</si>
  <si>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</si>
  <si>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</si>
  <si>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</si>
  <si>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</si>
  <si>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</si>
  <si>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</si>
  <si>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</si>
  <si>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</si>
  <si>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</si>
  <si>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</si>
  <si>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</si>
  <si>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</si>
  <si>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</si>
  <si>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</si>
  <si>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</si>
  <si>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</si>
  <si>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</si>
  <si>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</si>
  <si>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</si>
  <si>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</si>
  <si>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</si>
  <si>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</si>
  <si>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</si>
  <si>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</si>
  <si>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</si>
  <si>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</si>
  <si>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</si>
  <si>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</si>
  <si>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</si>
  <si>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</si>
  <si>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</si>
  <si>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</si>
  <si>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</si>
  <si>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</si>
  <si>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</si>
  <si>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</si>
  <si>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</si>
  <si>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</si>
  <si>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</si>
  <si>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</si>
  <si>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</si>
  <si>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</si>
  <si>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</si>
  <si>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</si>
  <si>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</si>
  <si>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</si>
  <si>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</si>
  <si>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</si>
  <si>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</si>
  <si>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</si>
  <si>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</si>
  <si>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</si>
  <si>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</si>
  <si>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</si>
  <si>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</si>
  <si>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</si>
  <si>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</si>
  <si>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</si>
  <si>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</si>
  <si>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</si>
  <si>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</si>
  <si>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</si>
  <si>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</si>
  <si>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</si>
  <si>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</si>
  <si>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</si>
  <si>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</si>
  <si>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</si>
  <si>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</si>
  <si>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</si>
  <si>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</si>
  <si>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</si>
  <si>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</si>
  <si>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</si>
  <si>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</si>
  <si>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</si>
  <si>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</si>
  <si>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</si>
  <si>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</si>
  <si>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</si>
  <si>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</si>
  <si>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</si>
  <si>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</si>
  <si>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</si>
  <si>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</si>
  <si>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</si>
  <si>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</si>
  <si>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</si>
  <si>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</si>
  <si>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</si>
  <si>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</si>
  <si>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</si>
  <si>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</si>
  <si>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</si>
  <si>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</si>
  <si>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</si>
  <si>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</si>
  <si>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</si>
  <si>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</si>
  <si>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</si>
  <si>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</si>
  <si>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</si>
  <si>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</si>
  <si>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</si>
  <si>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</si>
  <si>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</si>
  <si>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</si>
  <si>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</si>
  <si>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</si>
  <si>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</si>
  <si>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</si>
  <si>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</si>
  <si>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</si>
  <si>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</si>
  <si>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</si>
  <si>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</si>
  <si>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</si>
  <si>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</si>
  <si>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</si>
  <si>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</si>
  <si>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</si>
  <si>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</si>
  <si>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</si>
  <si>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</si>
  <si>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</si>
  <si>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</si>
  <si>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</si>
  <si>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</si>
  <si>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</si>
  <si>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</si>
  <si>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</si>
  <si>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</si>
  <si>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</si>
  <si>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</si>
  <si>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</si>
  <si>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</si>
  <si>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</si>
  <si>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</si>
  <si>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</si>
  <si>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</si>
  <si>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</si>
  <si>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</si>
  <si>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</si>
  <si>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</si>
  <si>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</si>
  <si>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</si>
  <si>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</si>
  <si>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</si>
  <si>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</si>
  <si>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</si>
  <si>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</si>
  <si>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</si>
  <si>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</si>
  <si>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</si>
  <si>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</si>
  <si>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</si>
  <si>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</si>
  <si>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</si>
  <si>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</si>
  <si>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</si>
  <si>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</si>
  <si>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</si>
  <si>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</si>
  <si>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</si>
  <si>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</si>
  <si>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</si>
  <si>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</si>
  <si>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</si>
  <si>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</si>
  <si>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</si>
  <si>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</si>
  <si>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</si>
  <si>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</si>
  <si>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</si>
  <si>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</si>
  <si>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</si>
  <si>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</si>
  <si>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</si>
  <si>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</si>
  <si>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</si>
  <si>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</si>
  <si>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</si>
  <si>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</si>
  <si>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</si>
  <si>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</si>
  <si>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</si>
  <si>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</si>
  <si>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</si>
  <si>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</si>
  <si>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</si>
  <si>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</si>
  <si>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</si>
  <si>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</si>
  <si>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</si>
  <si>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</si>
  <si>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</si>
  <si>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</si>
  <si>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</si>
  <si>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</si>
  <si>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</si>
  <si>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</si>
  <si>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</si>
  <si>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</si>
  <si>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</si>
  <si>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</si>
  <si>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</si>
  <si>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</si>
  <si>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</si>
  <si>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</si>
  <si>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</si>
  <si>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</si>
  <si>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</si>
  <si>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</si>
  <si>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</si>
  <si>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</si>
  <si>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</si>
  <si>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</si>
  <si>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</si>
  <si>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</si>
  <si>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</si>
  <si>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</si>
  <si>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</si>
  <si>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</si>
  <si>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</si>
  <si>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</si>
  <si>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</si>
  <si>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</si>
  <si>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</si>
  <si>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</si>
  <si>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</si>
  <si>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</si>
  <si>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</si>
  <si>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</si>
  <si>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</si>
  <si>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</si>
  <si>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</si>
  <si>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</si>
  <si>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</si>
  <si>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</si>
  <si>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</si>
  <si>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</si>
  <si>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</si>
  <si>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</si>
  <si>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</si>
  <si>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</si>
  <si>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</si>
  <si>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</si>
  <si>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</si>
  <si>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</si>
  <si>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</si>
  <si>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</si>
  <si>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</si>
  <si>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</si>
  <si>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</si>
  <si>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</si>
  <si>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</si>
  <si>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</si>
  <si>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</si>
  <si>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</si>
  <si>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</si>
  <si>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</si>
  <si>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</si>
  <si>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</si>
  <si>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</si>
  <si>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</si>
  <si>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</si>
  <si>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</si>
  <si>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</si>
  <si>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</si>
  <si>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</si>
  <si>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</si>
  <si>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</si>
  <si>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</si>
  <si>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</si>
  <si>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</si>
  <si>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</si>
  <si>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</si>
  <si>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</si>
  <si>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</si>
  <si>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</si>
  <si>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</si>
  <si>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</si>
  <si>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</si>
  <si>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</si>
  <si>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</si>
  <si>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</si>
  <si>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</si>
  <si>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</si>
  <si>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</si>
  <si>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</si>
  <si>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</si>
  <si>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</si>
  <si>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</si>
  <si>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</si>
  <si>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</si>
  <si>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</si>
  <si>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</si>
  <si>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</si>
  <si>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</si>
  <si>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</si>
  <si>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</si>
  <si>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</si>
  <si>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</si>
  <si>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</si>
  <si>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</si>
  <si>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</si>
  <si>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</si>
  <si>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</si>
  <si>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</si>
  <si>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</si>
  <si>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</si>
  <si>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</si>
  <si>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</si>
  <si>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</si>
  <si>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</si>
  <si>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</si>
  <si>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</si>
  <si>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</si>
  <si>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</si>
  <si>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</si>
  <si>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</si>
  <si>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</si>
  <si>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</si>
  <si>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</si>
  <si>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</si>
  <si>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</si>
  <si>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</si>
  <si>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</si>
  <si>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</si>
  <si>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</si>
  <si>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</si>
  <si>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</si>
  <si>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</si>
  <si>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</si>
  <si>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</si>
  <si>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</si>
  <si>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</si>
  <si>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</si>
  <si>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</si>
  <si>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</si>
  <si>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</si>
  <si>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</si>
  <si>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</si>
  <si>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</si>
  <si>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</si>
  <si>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</si>
  <si>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</si>
  <si>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</si>
  <si>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</si>
  <si>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</si>
  <si>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</si>
  <si>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</si>
  <si>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</si>
  <si>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</si>
  <si>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</si>
  <si>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</si>
  <si>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</si>
  <si>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</si>
  <si>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</si>
  <si>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</si>
  <si>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</si>
  <si>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</si>
  <si>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</si>
  <si>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</si>
  <si>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</si>
  <si>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</si>
  <si>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</si>
  <si>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</si>
  <si>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</si>
  <si>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</si>
  <si>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</si>
  <si>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</si>
  <si>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</si>
  <si>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</si>
  <si>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</si>
  <si>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</si>
  <si>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</si>
  <si>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</si>
  <si>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</si>
  <si>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</si>
  <si>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</si>
  <si>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</si>
  <si>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</si>
  <si>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</si>
  <si>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</si>
  <si>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</si>
  <si>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</si>
  <si>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</si>
  <si>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</si>
  <si>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</si>
  <si>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</si>
  <si>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</si>
  <si>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</si>
  <si>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</si>
  <si>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</si>
  <si>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</si>
  <si>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</si>
  <si>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</si>
  <si>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</si>
  <si>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</si>
  <si>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</si>
  <si>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</si>
  <si>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</si>
  <si>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</si>
  <si>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</si>
  <si>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</si>
  <si>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</si>
  <si>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</si>
  <si>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</si>
  <si>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</si>
  <si>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</si>
  <si>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</si>
  <si>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</si>
  <si>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</si>
  <si>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</si>
  <si>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</si>
  <si>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</si>
  <si>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</si>
  <si>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</si>
  <si>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</si>
  <si>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</si>
  <si>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</si>
  <si>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</si>
  <si>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</si>
  <si>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</si>
  <si>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</si>
  <si>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</si>
  <si>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</si>
  <si>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</si>
  <si>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</si>
  <si>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</si>
  <si>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</si>
  <si>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</si>
  <si>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</si>
  <si>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</si>
  <si>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</si>
  <si>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</si>
  <si>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</si>
  <si>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</si>
  <si>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</si>
  <si>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</si>
  <si>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</si>
  <si>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</si>
  <si>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</si>
  <si>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</si>
  <si>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</si>
  <si>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</si>
  <si>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</si>
  <si>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</si>
  <si>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</si>
  <si>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</si>
  <si>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</si>
  <si>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</si>
  <si>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</si>
  <si>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</si>
  <si>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</si>
  <si>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</si>
  <si>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</si>
  <si>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</si>
  <si>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</si>
  <si>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</si>
  <si>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</si>
  <si>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</si>
  <si>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</si>
  <si>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</si>
  <si>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</si>
  <si>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</si>
  <si>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</si>
  <si>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</si>
  <si>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</si>
  <si>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</si>
  <si>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</si>
  <si>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</si>
  <si>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</si>
  <si>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</si>
  <si>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</si>
  <si>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</si>
  <si>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</si>
  <si>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</si>
  <si>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</si>
  <si>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</si>
  <si>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</si>
  <si>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</si>
  <si>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</si>
  <si>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</si>
  <si>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</si>
  <si>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</si>
  <si>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</si>
  <si>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</si>
  <si>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</si>
  <si>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</si>
  <si>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</si>
  <si>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</si>
  <si>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</si>
  <si>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</si>
  <si>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</si>
  <si>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</si>
  <si>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</si>
  <si>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</si>
  <si>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</si>
  <si>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</si>
  <si>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</si>
  <si>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</si>
  <si>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</si>
  <si>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</si>
  <si>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</si>
  <si>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</si>
  <si>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</si>
  <si>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</si>
  <si>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</si>
  <si>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</si>
  <si>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</si>
  <si>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</si>
  <si>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</si>
  <si>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</si>
  <si>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</si>
  <si>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</si>
  <si>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</si>
  <si>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</si>
  <si>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</si>
  <si>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</si>
  <si>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</si>
  <si>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</si>
  <si>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</si>
  <si>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</si>
  <si>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</si>
  <si>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</si>
  <si>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</si>
  <si>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</si>
  <si>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</si>
  <si>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</si>
  <si>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</si>
  <si>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</si>
  <si>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</si>
  <si>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</si>
  <si>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</si>
  <si>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</si>
  <si>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</si>
  <si>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</si>
  <si>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</si>
  <si>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</si>
  <si>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</si>
  <si>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</si>
  <si>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</si>
  <si>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</si>
  <si>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</si>
  <si>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</si>
  <si>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</si>
  <si>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</si>
  <si>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</si>
  <si>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</si>
  <si>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</si>
  <si>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</si>
  <si>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</si>
  <si>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</si>
  <si>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</si>
  <si>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</si>
  <si>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</si>
  <si>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</si>
  <si>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</si>
  <si>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</si>
  <si>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</si>
  <si>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</si>
  <si>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</si>
  <si>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</si>
  <si>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</si>
  <si>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</si>
  <si>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</si>
  <si>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</si>
  <si>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</si>
  <si>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</si>
  <si>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</si>
  <si>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</si>
  <si>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</si>
  <si>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</si>
  <si>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</si>
  <si>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</si>
  <si>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</si>
  <si>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</si>
  <si>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</si>
  <si>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</si>
  <si>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</si>
  <si>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</si>
  <si>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</si>
  <si>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</si>
  <si>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</si>
  <si>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</si>
  <si>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</si>
  <si>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</si>
  <si>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</si>
  <si>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</si>
  <si>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</si>
  <si>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</si>
  <si>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</si>
  <si>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</si>
  <si>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</si>
  <si>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</si>
  <si>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</si>
  <si>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</si>
  <si>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</si>
  <si>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</si>
  <si>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</si>
  <si>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</si>
  <si>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</si>
  <si>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</si>
  <si>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</si>
  <si>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</si>
  <si>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</si>
  <si>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</si>
  <si>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</si>
  <si>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</si>
  <si>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</si>
  <si>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</si>
  <si>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</si>
  <si>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</si>
  <si>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</si>
  <si>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</si>
  <si>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</si>
  <si>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</si>
  <si>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</si>
  <si>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</si>
  <si>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</si>
  <si>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</si>
  <si>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</si>
  <si>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</si>
  <si>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</si>
  <si>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</si>
  <si>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</si>
  <si>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</si>
  <si>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</si>
  <si>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</si>
  <si>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</si>
  <si>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</si>
  <si>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</si>
  <si>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</si>
  <si>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</si>
  <si>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</si>
  <si>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</si>
  <si>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</si>
  <si>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</si>
  <si>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</si>
  <si>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</si>
  <si>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</si>
  <si>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</si>
  <si>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</si>
  <si>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</si>
  <si>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</si>
  <si>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</si>
  <si>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</si>
  <si>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</si>
  <si>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</si>
  <si>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</si>
  <si>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</si>
  <si>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</si>
  <si>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</si>
  <si>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</si>
  <si>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</si>
  <si>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</si>
  <si>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</si>
  <si>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</si>
  <si>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</si>
  <si>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</si>
  <si>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</si>
  <si>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</si>
  <si>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</si>
  <si>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</si>
  <si>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</si>
  <si>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</si>
  <si>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</si>
  <si>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</si>
  <si>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</si>
  <si>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</si>
  <si>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</si>
  <si>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</si>
  <si>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</si>
  <si>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</si>
  <si>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</si>
  <si>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</si>
  <si>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</si>
  <si>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</si>
  <si>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</si>
  <si>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</si>
  <si>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</si>
  <si>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</si>
  <si>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</si>
  <si>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</si>
  <si>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</si>
  <si>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</si>
  <si>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</si>
  <si>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</si>
  <si>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</si>
  <si>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</si>
  <si>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</si>
  <si>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</si>
  <si>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</si>
  <si>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</si>
  <si>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</si>
  <si>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</si>
  <si>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</si>
  <si>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</si>
  <si>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</si>
  <si>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</si>
  <si>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</si>
  <si>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</si>
  <si>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</si>
  <si>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</si>
  <si>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</si>
  <si>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</si>
  <si>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</si>
  <si>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</si>
  <si>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</si>
  <si>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</si>
  <si>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</si>
  <si>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</si>
  <si>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</si>
  <si>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</si>
  <si>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</si>
  <si>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</si>
  <si>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</si>
  <si>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</si>
  <si>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</si>
  <si>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</si>
  <si>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</si>
  <si>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</si>
  <si>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</si>
  <si>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</si>
  <si>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</si>
  <si>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</si>
  <si>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</si>
  <si>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</si>
  <si>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</si>
  <si>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</si>
  <si>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</si>
  <si>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</si>
  <si>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</si>
  <si>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</si>
  <si>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</si>
  <si>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</si>
  <si>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</si>
  <si>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</si>
  <si>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</si>
  <si>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</si>
  <si>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</si>
  <si>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</si>
  <si>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</si>
  <si>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</si>
  <si>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</si>
  <si>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</si>
  <si>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</si>
  <si>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</si>
  <si>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</si>
  <si>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</si>
  <si>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</si>
  <si>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</si>
  <si>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</si>
  <si>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</si>
  <si>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</si>
  <si>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</si>
  <si>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</si>
  <si>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</si>
  <si>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</si>
  <si>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</si>
  <si>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</si>
  <si>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</si>
  <si>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</si>
  <si>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</si>
  <si>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</si>
  <si>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</si>
  <si>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</si>
  <si>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</si>
  <si>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</si>
  <si>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</si>
  <si>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</si>
  <si>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</si>
  <si>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</si>
  <si>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</si>
  <si>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</si>
  <si>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</si>
  <si>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</si>
  <si>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</si>
  <si>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</si>
  <si>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</si>
  <si>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</si>
  <si>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</si>
  <si>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</si>
  <si>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</si>
  <si>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</si>
  <si>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</si>
  <si>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</si>
  <si>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</si>
  <si>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</si>
  <si>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</si>
  <si>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</si>
  <si>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</si>
  <si>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</si>
  <si>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</si>
  <si>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</si>
  <si>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</si>
  <si>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</si>
  <si>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</si>
  <si>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</si>
  <si>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</si>
  <si>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</si>
  <si>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</si>
  <si>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</si>
  <si>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</si>
  <si>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</si>
  <si>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</si>
  <si>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</si>
  <si>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</si>
  <si>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</si>
  <si>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</si>
  <si>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</si>
  <si>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</si>
  <si>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</si>
  <si>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</si>
  <si>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</si>
  <si>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</si>
  <si>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</si>
  <si>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</si>
  <si>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</si>
  <si>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</si>
  <si>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</si>
  <si>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</si>
  <si>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</si>
  <si>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</si>
  <si>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</si>
  <si>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</si>
  <si>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</si>
  <si>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</si>
  <si>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</si>
  <si>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</si>
  <si>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</si>
  <si>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</si>
  <si>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</si>
  <si>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</si>
  <si>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</si>
  <si>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</si>
  <si>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</si>
  <si>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</si>
  <si>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</si>
  <si>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</si>
  <si>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</si>
  <si>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</si>
  <si>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</si>
  <si>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</si>
  <si>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</si>
  <si>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</si>
  <si>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</si>
  <si>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</si>
  <si>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</si>
  <si>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</si>
  <si>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</si>
  <si>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</si>
  <si>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</si>
  <si>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</si>
  <si>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</si>
  <si>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</si>
  <si>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</si>
  <si>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</si>
  <si>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</si>
  <si>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</si>
  <si>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</si>
  <si>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</si>
  <si>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</si>
  <si>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</si>
  <si>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</si>
  <si>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</si>
  <si>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</si>
  <si>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</si>
  <si>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</si>
  <si>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</si>
  <si>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</si>
  <si>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</si>
  <si>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</si>
  <si>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</si>
  <si>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</si>
  <si>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</si>
  <si>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</si>
  <si>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</si>
  <si>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</si>
  <si>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</si>
  <si>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</si>
  <si>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</si>
  <si>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</si>
  <si>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</si>
  <si>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</si>
  <si>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</si>
  <si>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</si>
  <si>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</si>
  <si>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</si>
  <si>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</si>
  <si>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</si>
  <si>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</si>
  <si>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</si>
  <si>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</si>
  <si>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</si>
  <si>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</si>
  <si>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</si>
  <si>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</si>
  <si>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</si>
  <si>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</si>
  <si>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</si>
  <si>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</si>
  <si>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</si>
  <si>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</si>
  <si>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</si>
  <si>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</si>
  <si>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</si>
  <si>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</si>
  <si>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</si>
  <si>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</si>
  <si>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</si>
  <si>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</si>
  <si>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</si>
  <si>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</si>
  <si>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</si>
  <si>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</si>
  <si>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</si>
  <si>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</si>
  <si>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</si>
  <si>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</si>
  <si>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</si>
  <si>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</si>
  <si>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</si>
  <si>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</si>
  <si>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</si>
  <si>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</si>
  <si>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</si>
  <si>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</si>
  <si>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</si>
  <si>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</si>
  <si>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</si>
  <si>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</si>
  <si>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</si>
  <si>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</si>
  <si>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</si>
  <si>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</si>
  <si>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</si>
  <si>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</si>
  <si>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</si>
  <si>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</si>
  <si>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</si>
  <si>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</si>
  <si>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</si>
  <si>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</si>
  <si>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</si>
  <si>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</si>
  <si>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</si>
  <si>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</si>
  <si>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</si>
  <si>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</si>
  <si>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</si>
  <si>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</si>
  <si>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</si>
  <si>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</si>
  <si>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</si>
  <si>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</si>
  <si>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</si>
  <si>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</si>
  <si>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</si>
  <si>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</si>
  <si>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</si>
  <si>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</si>
  <si>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</si>
  <si>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</si>
  <si>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</si>
  <si>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</si>
  <si>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</si>
  <si>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</si>
  <si>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</si>
  <si>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</si>
  <si>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</si>
  <si>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</si>
  <si>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</si>
  <si>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</si>
  <si>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</si>
  <si>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</si>
  <si>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</si>
  <si>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</si>
  <si>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</si>
  <si>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</si>
  <si>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</si>
  <si>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</si>
  <si>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</si>
  <si>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</si>
  <si>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</si>
  <si>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</si>
  <si>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</si>
  <si>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</si>
  <si>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</si>
  <si>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</si>
  <si>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</si>
  <si>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</si>
  <si>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</si>
  <si>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</si>
  <si>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</si>
  <si>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</si>
  <si>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</si>
  <si>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</si>
  <si>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</si>
  <si>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</si>
  <si>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</si>
  <si>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</si>
  <si>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</si>
  <si>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</si>
  <si>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</si>
  <si>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</si>
  <si>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</si>
  <si>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</si>
  <si>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</si>
  <si>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</si>
  <si>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</si>
  <si>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</si>
  <si>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</si>
  <si>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</si>
  <si>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</si>
  <si>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</si>
  <si>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</si>
  <si>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</si>
  <si>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</si>
  <si>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</si>
  <si>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</si>
  <si>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</si>
  <si>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</si>
  <si>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</si>
  <si>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</si>
  <si>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</si>
  <si>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</si>
  <si>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</si>
  <si>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</si>
  <si>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</si>
  <si>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</si>
  <si>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</si>
  <si>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</si>
  <si>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</si>
  <si>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</si>
  <si>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</si>
  <si>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</si>
  <si>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</si>
  <si>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</si>
  <si>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</si>
  <si>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</si>
  <si>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</si>
  <si>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</si>
  <si>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</si>
  <si>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</si>
  <si>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</si>
  <si>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</si>
  <si>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</si>
  <si>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</si>
  <si>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</si>
  <si>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</si>
  <si>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</si>
  <si>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</si>
  <si>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</si>
  <si>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</si>
  <si>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</si>
  <si>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</si>
  <si>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</si>
  <si>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</si>
  <si>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</si>
  <si>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</si>
  <si>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</si>
  <si>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</si>
  <si>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</si>
  <si>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</si>
  <si>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</si>
  <si>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</si>
  <si>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</si>
  <si>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</si>
  <si>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</si>
  <si>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</si>
  <si>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</si>
  <si>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</si>
  <si>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</si>
  <si>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</si>
  <si>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</si>
  <si>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</si>
  <si>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</si>
  <si>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</si>
  <si>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</si>
  <si>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</si>
  <si>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</si>
  <si>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</si>
  <si>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</si>
  <si>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</si>
  <si>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</si>
  <si>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</si>
  <si>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</si>
  <si>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</si>
  <si>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</si>
  <si>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</si>
  <si>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</si>
  <si>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</si>
  <si>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</si>
  <si>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</si>
  <si>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</si>
  <si>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</si>
  <si>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</si>
  <si>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</si>
  <si>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</si>
  <si>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</si>
  <si>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</si>
  <si>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</si>
  <si>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</si>
  <si>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</si>
  <si>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</si>
  <si>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</si>
  <si>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</si>
  <si>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</si>
  <si>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</si>
  <si>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</si>
  <si>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</si>
  <si>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</si>
  <si>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</si>
  <si>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</si>
  <si>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</si>
  <si>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</si>
  <si>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</si>
  <si>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</si>
  <si>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</si>
  <si>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</si>
  <si>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</si>
  <si>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</si>
  <si>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</si>
  <si>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</si>
  <si>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</si>
  <si>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</si>
  <si>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</si>
  <si>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</si>
  <si>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</si>
  <si>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</si>
  <si>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</si>
  <si>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</si>
  <si>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</si>
  <si>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</si>
  <si>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</si>
  <si>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</si>
  <si>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</si>
  <si>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</si>
  <si>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</si>
  <si>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</si>
  <si>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</si>
  <si>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</si>
  <si>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</si>
  <si>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</si>
  <si>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</si>
  <si>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</si>
  <si>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</si>
  <si>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</si>
  <si>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</si>
  <si>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</si>
  <si>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</si>
  <si>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</si>
  <si>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</si>
  <si>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</si>
  <si>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</si>
  <si>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</si>
  <si>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</si>
  <si>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</si>
  <si>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</si>
  <si>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</si>
  <si>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</si>
  <si>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</si>
  <si>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</si>
  <si>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</si>
  <si>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</si>
  <si>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</si>
  <si>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</si>
  <si>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</si>
  <si>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</si>
  <si>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</si>
  <si>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</si>
  <si>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</si>
  <si>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</si>
  <si>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</si>
  <si>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</si>
  <si>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</si>
  <si>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</si>
  <si>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</si>
  <si>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</si>
  <si>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</si>
  <si>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</si>
  <si>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</si>
  <si>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</si>
  <si>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</si>
  <si>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</si>
  <si>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</si>
  <si>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</si>
  <si>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</si>
  <si>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</si>
  <si>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</si>
  <si>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</si>
  <si>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</si>
  <si>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</si>
  <si>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</si>
  <si>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</si>
  <si>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</si>
  <si>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</si>
  <si>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</si>
  <si>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</si>
  <si>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</si>
  <si>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</si>
  <si>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</si>
  <si>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</si>
  <si>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</si>
  <si>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</si>
  <si>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</si>
  <si>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</si>
  <si>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</si>
  <si>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</si>
  <si>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</si>
  <si>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</si>
  <si>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</si>
  <si>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</si>
  <si>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</si>
  <si>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</si>
  <si>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</si>
  <si>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</si>
  <si>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</si>
  <si>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</si>
  <si>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</si>
  <si>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</si>
  <si>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</si>
  <si>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</si>
  <si>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</si>
  <si>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</si>
  <si>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</si>
  <si>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</si>
  <si>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</si>
  <si>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</si>
  <si>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</si>
  <si>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</si>
  <si>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</si>
  <si>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</si>
  <si>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</si>
  <si>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</si>
  <si>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</si>
  <si>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</si>
  <si>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</si>
  <si>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</si>
  <si>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</si>
  <si>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</si>
  <si>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</si>
  <si>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</si>
  <si>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</si>
  <si>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</si>
  <si>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</si>
  <si>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</si>
  <si>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</si>
  <si>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</si>
  <si>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</si>
  <si>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</si>
  <si>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</si>
  <si>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</si>
  <si>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</si>
  <si>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</si>
  <si>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</si>
  <si>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</si>
  <si>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</si>
  <si>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</si>
  <si>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</si>
  <si>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</si>
  <si>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</si>
  <si>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</si>
  <si>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</si>
  <si>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</si>
  <si>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</si>
  <si>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</si>
  <si>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</si>
  <si>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</si>
  <si>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</si>
  <si>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</si>
  <si>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</si>
  <si>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</si>
  <si>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</si>
  <si>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</si>
  <si>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</si>
  <si>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</si>
  <si>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</si>
  <si>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</si>
  <si>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</si>
  <si>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</si>
  <si>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</si>
  <si>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</si>
  <si>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</si>
  <si>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</si>
  <si>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</si>
  <si>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</si>
  <si>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</si>
  <si>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</si>
  <si>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</si>
  <si>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</si>
  <si>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</si>
  <si>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</si>
  <si>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</si>
  <si>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</si>
  <si>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</si>
  <si>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</si>
  <si>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</si>
  <si>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</si>
  <si>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</si>
  <si>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</si>
  <si>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</si>
  <si>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</si>
  <si>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</si>
  <si>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</si>
  <si>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</si>
  <si>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</si>
  <si>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</si>
  <si>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</si>
  <si>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</si>
  <si>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</si>
  <si>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</si>
  <si>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</si>
  <si>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</si>
  <si>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</si>
  <si>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</si>
  <si>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</si>
  <si>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</si>
  <si>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</si>
  <si>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</si>
  <si>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</si>
  <si>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</si>
  <si>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</si>
  <si>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</si>
  <si>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</si>
  <si>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</si>
  <si>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</si>
  <si>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</si>
  <si>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</si>
  <si>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</si>
  <si>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</si>
  <si>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</si>
  <si>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</si>
  <si>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</si>
  <si>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</si>
  <si>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</si>
  <si>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</si>
  <si>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</si>
  <si>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</si>
  <si>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</si>
  <si>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</si>
  <si>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</si>
  <si>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</si>
  <si>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</si>
  <si>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</si>
  <si>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</si>
  <si>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</si>
  <si>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</si>
  <si>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</si>
  <si>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</si>
  <si>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</si>
  <si>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</si>
  <si>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</si>
  <si>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</si>
  <si>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</si>
  <si>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</si>
  <si>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</si>
  <si>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</si>
  <si>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</si>
  <si>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</si>
  <si>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</si>
  <si>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</si>
  <si>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</si>
  <si>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</si>
  <si>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</si>
  <si>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</si>
  <si>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</si>
  <si>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</si>
  <si>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</si>
  <si>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</si>
  <si>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</si>
  <si>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</si>
  <si>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</si>
  <si>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</si>
  <si>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</si>
  <si>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</si>
  <si>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</si>
  <si>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</si>
  <si>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</si>
  <si>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</si>
  <si>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</si>
  <si>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</si>
  <si>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</si>
  <si>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</si>
  <si>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</si>
  <si>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</si>
  <si>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</si>
  <si>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</si>
  <si>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</si>
  <si>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</si>
  <si>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</si>
  <si>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</si>
  <si>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</si>
  <si>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</si>
  <si>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</si>
  <si>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</si>
  <si>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</si>
  <si>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</si>
  <si>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</si>
  <si>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</si>
  <si>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</si>
  <si>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</si>
  <si>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</si>
  <si>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</si>
  <si>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</si>
  <si>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</si>
  <si>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</si>
  <si>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</si>
  <si>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</si>
  <si>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</si>
  <si>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</si>
  <si>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</si>
  <si>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</si>
  <si>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</si>
  <si>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</si>
  <si>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</si>
  <si>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</si>
  <si>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</si>
  <si>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</si>
  <si>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</si>
  <si>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</si>
  <si>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</si>
  <si>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</si>
  <si>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</si>
  <si>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</si>
  <si>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</si>
  <si>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</si>
  <si>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</si>
  <si>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</si>
  <si>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</si>
  <si>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</si>
  <si>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</si>
  <si>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</si>
  <si>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</si>
  <si>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</si>
  <si>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</si>
  <si>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</si>
  <si>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</si>
  <si>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</si>
  <si>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</si>
  <si>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</si>
  <si>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</si>
  <si>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</si>
  <si>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</si>
  <si>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</si>
  <si>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</si>
  <si>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</si>
  <si>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</si>
  <si>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</si>
  <si>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</si>
  <si>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</si>
  <si>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</si>
  <si>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</si>
  <si>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</si>
  <si>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</si>
  <si>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</si>
  <si>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</si>
  <si>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</si>
  <si>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</si>
  <si>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</si>
  <si>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</si>
  <si>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</si>
  <si>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</si>
  <si>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</si>
  <si>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</si>
  <si>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</si>
  <si>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</si>
  <si>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</si>
  <si>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</si>
  <si>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</si>
  <si>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</si>
  <si>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</si>
  <si>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</si>
  <si>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</si>
  <si>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</si>
  <si>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</si>
  <si>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</si>
  <si>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</si>
  <si>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</si>
  <si>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</si>
  <si>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</si>
  <si>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</si>
  <si>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</si>
  <si>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</si>
  <si>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</si>
  <si>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</si>
  <si>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</si>
  <si>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</si>
  <si>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</si>
  <si>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</si>
  <si>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</si>
  <si>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</si>
  <si>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</si>
  <si>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</si>
  <si>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</si>
  <si>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</si>
  <si>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</si>
  <si>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</si>
  <si>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</si>
  <si>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</si>
  <si>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</si>
  <si>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</si>
  <si>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</si>
  <si>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</si>
  <si>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</si>
  <si>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</si>
  <si>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</si>
  <si>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</si>
  <si>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</si>
  <si>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</si>
  <si>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</si>
  <si>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</si>
  <si>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</si>
  <si>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</si>
  <si>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</si>
  <si>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</si>
  <si>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</si>
  <si>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</si>
  <si>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</si>
  <si>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</si>
  <si>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</si>
  <si>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</si>
  <si>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</si>
  <si>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</si>
  <si>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</si>
  <si>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</si>
  <si>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</si>
  <si>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</si>
  <si>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</si>
  <si>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</si>
  <si>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</si>
  <si>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</si>
  <si>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</si>
  <si>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</si>
  <si>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</si>
  <si>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</si>
  <si>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</si>
  <si>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</si>
  <si>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</si>
  <si>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</si>
  <si>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</si>
  <si>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</si>
  <si>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</si>
  <si>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</si>
  <si>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</si>
  <si>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</si>
  <si>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</si>
  <si>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</si>
  <si>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</si>
  <si>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</si>
  <si>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</si>
  <si>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</si>
  <si>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</si>
  <si>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</si>
  <si>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</si>
  <si>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</si>
  <si>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</si>
  <si>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</si>
  <si>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</si>
  <si>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</si>
  <si>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</si>
  <si>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</si>
  <si>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</si>
  <si>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</si>
  <si>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</si>
  <si>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</si>
  <si>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</si>
  <si>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</si>
  <si>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</si>
  <si>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</si>
  <si>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</si>
  <si>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</si>
  <si>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</si>
  <si>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</si>
  <si>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</si>
  <si>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</si>
  <si>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</si>
  <si>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</si>
  <si>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</si>
  <si>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</si>
  <si>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</si>
  <si>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</si>
  <si>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</si>
  <si>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</si>
  <si>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</si>
  <si>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</si>
  <si>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</si>
  <si>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</si>
  <si>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</si>
  <si>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</si>
  <si>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</si>
  <si>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</si>
  <si>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</si>
  <si>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</si>
  <si>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</si>
  <si>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</si>
  <si>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</si>
  <si>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</si>
  <si>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</si>
  <si>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</si>
  <si>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</si>
  <si>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</si>
  <si>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</si>
  <si>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</si>
  <si>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</si>
  <si>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</si>
  <si>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</si>
  <si>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</si>
  <si>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</si>
  <si>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</si>
  <si>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</si>
  <si>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</si>
  <si>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</si>
  <si>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</si>
  <si>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</si>
  <si>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</si>
  <si>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</si>
  <si>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</si>
  <si>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</si>
  <si>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</si>
  <si>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</si>
  <si>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</si>
  <si>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</si>
  <si>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</si>
  <si>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</si>
  <si>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</si>
  <si>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</si>
  <si>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</si>
  <si>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</si>
  <si>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</si>
  <si>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</si>
  <si>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</si>
  <si>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</si>
  <si>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</si>
  <si>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</si>
  <si>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</si>
  <si>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</si>
  <si>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</si>
  <si>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</si>
  <si>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</si>
  <si>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</si>
  <si>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</si>
  <si>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</si>
  <si>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</si>
  <si>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</si>
  <si>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</si>
  <si>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</si>
  <si>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</si>
  <si>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</si>
  <si>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</si>
  <si>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</si>
  <si>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</si>
  <si>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</si>
  <si>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</si>
  <si>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</si>
  <si>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</si>
  <si>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</si>
  <si>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</si>
  <si>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</si>
  <si>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</si>
  <si>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</si>
  <si>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</si>
  <si>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</si>
  <si>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</si>
  <si>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</si>
  <si>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</si>
  <si>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</si>
  <si>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</si>
  <si>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</si>
  <si>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</si>
  <si>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</si>
  <si>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</si>
  <si>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</si>
  <si>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</si>
  <si>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</si>
  <si>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</si>
  <si>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</si>
  <si>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</si>
  <si>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</si>
  <si>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</si>
  <si>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</si>
  <si>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</si>
  <si>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</si>
  <si>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</si>
  <si>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</si>
  <si>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</si>
  <si>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</si>
  <si>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</si>
  <si>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</si>
  <si>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</si>
  <si>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</si>
  <si>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</si>
  <si>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</si>
  <si>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</si>
  <si>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</si>
  <si>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</si>
  <si>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</si>
  <si>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</si>
  <si>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</si>
  <si>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</si>
  <si>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</si>
  <si>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</si>
  <si>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</si>
  <si>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</si>
  <si>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</si>
  <si>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</si>
  <si>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</si>
  <si>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</si>
  <si>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</si>
  <si>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</si>
  <si>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</si>
  <si>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</si>
  <si>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</si>
  <si>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</si>
  <si>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</si>
  <si>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</si>
  <si>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</si>
  <si>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</si>
  <si>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</si>
  <si>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</si>
  <si>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</si>
  <si>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</si>
  <si>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</si>
  <si>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</si>
  <si>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</si>
  <si>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</si>
  <si>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</si>
  <si>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</si>
  <si>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</si>
  <si>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</si>
  <si>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</si>
  <si>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</si>
  <si>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</si>
  <si>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</si>
  <si>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</si>
  <si>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</si>
  <si>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</si>
  <si>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</si>
  <si>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</si>
  <si>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</si>
  <si>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</si>
  <si>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</si>
  <si>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</si>
  <si>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</si>
  <si>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</si>
  <si>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</si>
  <si>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</si>
  <si>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</si>
  <si>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</si>
  <si>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</si>
  <si>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</si>
  <si>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</si>
  <si>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</si>
  <si>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</si>
  <si>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</si>
  <si>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</si>
  <si>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</si>
  <si>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</si>
  <si>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</si>
  <si>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</si>
  <si>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</si>
  <si>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</si>
  <si>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</si>
  <si>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</si>
  <si>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</si>
  <si>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</si>
  <si>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</si>
  <si>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</si>
  <si>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</si>
  <si>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</si>
  <si>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</si>
  <si>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</si>
  <si>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</si>
  <si>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</si>
  <si>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</si>
  <si>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</si>
  <si>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</si>
  <si>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</si>
  <si>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</si>
  <si>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</si>
  <si>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</si>
  <si>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</si>
  <si>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</si>
  <si>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</si>
  <si>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</si>
  <si>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</si>
  <si>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</si>
  <si>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</si>
  <si>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</si>
  <si>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</si>
  <si>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</si>
  <si>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</si>
  <si>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</si>
  <si>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</si>
  <si>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</si>
  <si>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</si>
  <si>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</si>
  <si>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</si>
  <si>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</si>
  <si>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</si>
  <si>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</si>
  <si>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</si>
  <si>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</si>
  <si>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</si>
  <si>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</si>
  <si>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</si>
  <si>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</si>
  <si>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</si>
  <si>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</si>
  <si>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</si>
  <si>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</si>
  <si>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</si>
  <si>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</si>
  <si>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</si>
  <si>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</si>
  <si>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</si>
  <si>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</si>
  <si>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</si>
  <si>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</si>
  <si>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</si>
  <si>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</si>
  <si>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</si>
  <si>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</si>
  <si>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</si>
  <si>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</si>
  <si>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</si>
  <si>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</si>
  <si>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</si>
  <si>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</si>
  <si>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</si>
  <si>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</si>
  <si>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</si>
  <si>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</si>
  <si>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</si>
  <si>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</si>
  <si>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</si>
  <si>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</si>
  <si>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</si>
  <si>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</si>
  <si>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</si>
  <si>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</si>
  <si>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</si>
  <si>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</si>
  <si>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</si>
  <si>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</si>
  <si>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</si>
  <si>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</si>
  <si>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</si>
  <si>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</si>
  <si>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</si>
  <si>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</si>
  <si>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</si>
  <si>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</si>
  <si>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</si>
  <si>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</si>
  <si>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</si>
  <si>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</si>
  <si>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</si>
  <si>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</si>
  <si>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</si>
  <si>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</si>
  <si>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</si>
  <si>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</si>
  <si>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</si>
  <si>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</si>
  <si>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</si>
  <si>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</si>
  <si>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</si>
  <si>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</si>
  <si>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</si>
  <si>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</si>
  <si>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</si>
  <si>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</si>
  <si>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</si>
  <si>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</si>
  <si>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</si>
  <si>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</si>
  <si>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</si>
  <si>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</si>
  <si>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</si>
  <si>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</si>
  <si>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</si>
  <si>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</si>
  <si>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</si>
  <si>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</si>
  <si>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</si>
  <si>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</si>
  <si>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</si>
  <si>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</si>
  <si>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</si>
  <si>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</si>
  <si>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</si>
  <si>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</si>
  <si>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</si>
  <si>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</si>
  <si>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</si>
  <si>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</si>
  <si>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</si>
  <si>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</si>
  <si>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</si>
  <si>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</si>
  <si>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</si>
  <si>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</si>
  <si>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</si>
  <si>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</si>
  <si>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</si>
  <si>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</si>
  <si>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</si>
  <si>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</si>
  <si>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</si>
  <si>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</si>
  <si>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</si>
  <si>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</si>
  <si>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</si>
  <si>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</si>
  <si>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</si>
  <si>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</si>
  <si>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</si>
  <si>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</si>
  <si>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</si>
  <si>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</si>
  <si>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</si>
  <si>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</si>
  <si>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</si>
  <si>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</si>
  <si>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</si>
  <si>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</si>
  <si>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</si>
  <si>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</si>
  <si>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</si>
  <si>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</si>
  <si>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</si>
  <si>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</si>
  <si>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</si>
  <si>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</si>
  <si>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</si>
  <si>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</si>
  <si>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</si>
  <si>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</si>
  <si>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</si>
  <si>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</si>
  <si>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</si>
  <si>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</si>
  <si>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</si>
  <si>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</si>
  <si>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</si>
  <si>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</si>
  <si>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</si>
  <si>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</si>
  <si>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</si>
  <si>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</si>
  <si>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</si>
  <si>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</si>
  <si>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</si>
  <si>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</si>
  <si>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</si>
  <si>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</si>
  <si>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</si>
  <si>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</si>
  <si>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</si>
  <si>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</si>
  <si>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</si>
  <si>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</si>
  <si>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</si>
  <si>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</si>
  <si>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</si>
  <si>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</si>
  <si>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</si>
  <si>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</si>
  <si>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</si>
  <si>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</si>
  <si>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</si>
  <si>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</si>
  <si>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</si>
  <si>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</si>
  <si>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</si>
  <si>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</si>
  <si>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</si>
  <si>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</si>
  <si>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</si>
  <si>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</si>
  <si>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</si>
  <si>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</si>
  <si>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</si>
  <si>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</si>
  <si>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</si>
  <si>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</si>
  <si>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</si>
  <si>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</si>
  <si>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</si>
  <si>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</si>
  <si>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</si>
  <si>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</si>
  <si>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</si>
  <si>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</si>
  <si>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</si>
  <si>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</si>
  <si>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</si>
  <si>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</si>
  <si>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</si>
  <si>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</si>
  <si>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</si>
  <si>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</si>
  <si>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</si>
  <si>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</si>
  <si>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</si>
  <si>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</si>
  <si>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</si>
  <si>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</si>
  <si>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</si>
  <si>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</si>
  <si>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</si>
  <si>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</si>
  <si>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</si>
  <si>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</si>
  <si>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</si>
  <si>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</si>
  <si>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</si>
  <si>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</si>
  <si>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</si>
  <si>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</si>
  <si>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</si>
  <si>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</si>
  <si>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</si>
  <si>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</si>
  <si>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</si>
  <si>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</si>
  <si>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</si>
  <si>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</si>
  <si>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</si>
  <si>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</si>
  <si>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</si>
  <si>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</si>
  <si>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</si>
  <si>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</si>
  <si>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</si>
  <si>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</si>
  <si>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</si>
  <si>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</si>
  <si>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</si>
  <si>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</si>
  <si>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</si>
  <si>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</si>
  <si>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</si>
  <si>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</si>
  <si>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</si>
  <si>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</si>
  <si>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</si>
  <si>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</si>
  <si>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</si>
  <si>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</si>
  <si>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</si>
  <si>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</si>
  <si>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</si>
  <si>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</si>
  <si>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</si>
  <si>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</si>
  <si>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</si>
  <si>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</si>
  <si>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</si>
  <si>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</si>
  <si>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</si>
  <si>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</si>
  <si>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</si>
  <si>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</si>
  <si>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</si>
  <si>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</si>
  <si>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</si>
  <si>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</si>
  <si>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</si>
  <si>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</si>
  <si>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</si>
  <si>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</si>
  <si>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</si>
  <si>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</si>
  <si>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</si>
  <si>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</si>
  <si>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</si>
  <si>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</si>
  <si>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</si>
  <si>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</si>
  <si>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</si>
  <si>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</si>
  <si>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</si>
  <si>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</si>
  <si>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</si>
  <si>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</si>
  <si>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</si>
  <si>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</si>
  <si>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</si>
  <si>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</si>
  <si>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</si>
  <si>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</si>
  <si>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</si>
  <si>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</si>
  <si>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</si>
  <si>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</si>
  <si>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</si>
  <si>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</si>
  <si>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</si>
  <si>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</si>
  <si>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</si>
  <si>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</si>
  <si>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</si>
  <si>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</si>
  <si>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</si>
  <si>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</si>
  <si>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</si>
  <si>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</si>
  <si>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</si>
  <si>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</si>
  <si>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</si>
  <si>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</si>
  <si>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</si>
  <si>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</si>
  <si>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</si>
  <si>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</si>
  <si>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</si>
  <si>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</si>
  <si>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</si>
  <si>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</si>
  <si>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</si>
  <si>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</si>
  <si>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</si>
  <si>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</si>
  <si>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</si>
  <si>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</si>
  <si>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</si>
  <si>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</si>
  <si>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</si>
  <si>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</si>
  <si>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</si>
  <si>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</si>
  <si>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</si>
  <si>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</si>
  <si>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</si>
  <si>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</si>
  <si>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</si>
  <si>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</si>
  <si>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</si>
  <si>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</si>
  <si>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</si>
  <si>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</si>
  <si>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</si>
  <si>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</si>
  <si>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</si>
  <si>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</si>
  <si>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</si>
  <si>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</si>
  <si>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</si>
  <si>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</si>
  <si>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</si>
  <si>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</si>
  <si>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</si>
  <si>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</si>
  <si>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</si>
  <si>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</si>
  <si>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</si>
  <si>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</si>
  <si>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</si>
  <si>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</si>
  <si>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</si>
  <si>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</si>
  <si>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</si>
  <si>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</si>
  <si>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</si>
  <si>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</si>
  <si>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</si>
  <si>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</si>
  <si>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</si>
  <si>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</si>
  <si>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</si>
  <si>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</si>
  <si>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</si>
  <si>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</si>
  <si>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</si>
  <si>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</si>
  <si>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</si>
  <si>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</si>
  <si>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</si>
  <si>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</si>
  <si>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</si>
  <si>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</si>
  <si>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</si>
  <si>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</si>
  <si>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</si>
  <si>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</si>
  <si>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</si>
  <si>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</si>
  <si>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</si>
  <si>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</si>
  <si>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</si>
  <si>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</si>
  <si>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</si>
  <si>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</si>
  <si>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</si>
  <si>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</si>
  <si>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</si>
  <si>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</si>
  <si>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</si>
  <si>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</si>
  <si>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</si>
  <si>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</si>
  <si>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</si>
  <si>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</si>
  <si>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</si>
  <si>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</si>
  <si>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</si>
  <si>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</si>
  <si>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</si>
  <si>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</si>
  <si>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</si>
  <si>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</si>
  <si>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</si>
  <si>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</si>
  <si>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</si>
  <si>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</si>
  <si>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</si>
  <si>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</si>
  <si>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</si>
  <si>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</si>
  <si>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</si>
  <si>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</si>
  <si>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</si>
  <si>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</si>
  <si>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</si>
  <si>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</si>
  <si>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</si>
  <si>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</si>
  <si>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</si>
  <si>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</si>
  <si>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</si>
  <si>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</si>
  <si>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</si>
  <si>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</si>
  <si>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</si>
  <si>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</si>
  <si>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</si>
  <si>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</si>
  <si>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</si>
  <si>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</si>
  <si>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</si>
  <si>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</si>
  <si>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</si>
  <si>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</si>
  <si>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</si>
  <si>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</si>
  <si>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</si>
  <si>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</si>
  <si>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</si>
  <si>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</si>
  <si>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</si>
  <si>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</si>
  <si>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</si>
  <si>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</si>
  <si>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</si>
  <si>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</si>
  <si>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</si>
  <si>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</si>
  <si>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</si>
  <si>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</si>
  <si>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</si>
  <si>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</si>
  <si>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</si>
  <si>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</si>
  <si>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</si>
  <si>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</si>
  <si>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</si>
  <si>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</si>
  <si>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</si>
  <si>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</si>
  <si>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</si>
  <si>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</si>
  <si>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</si>
  <si>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</si>
  <si>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</si>
  <si>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</si>
  <si>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</si>
  <si>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</si>
  <si>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</si>
  <si>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</si>
  <si>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</si>
  <si>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</si>
  <si>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</si>
  <si>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</si>
  <si>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</si>
  <si>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</si>
  <si>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</si>
  <si>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</si>
  <si>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</si>
  <si>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</si>
  <si>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</si>
  <si>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</si>
  <si>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</si>
  <si>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</si>
  <si>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</si>
  <si>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</si>
  <si>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</si>
  <si>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</si>
  <si>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</si>
  <si>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</si>
  <si>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</si>
  <si>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</si>
  <si>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</si>
  <si>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</si>
  <si>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</si>
  <si>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</si>
  <si>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</si>
  <si>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</si>
  <si>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</si>
  <si>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</si>
  <si>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</si>
  <si>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</si>
  <si>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</si>
  <si>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</si>
  <si>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</si>
  <si>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</si>
  <si>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</si>
  <si>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</si>
  <si>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</si>
  <si>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</si>
  <si>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</si>
  <si>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</si>
  <si>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</si>
  <si>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</si>
  <si>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</si>
  <si>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</si>
  <si>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</si>
  <si>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</si>
  <si>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</si>
  <si>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</si>
  <si>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</si>
  <si>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</si>
  <si>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</si>
  <si>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</si>
  <si>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</si>
  <si>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</si>
  <si>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</si>
  <si>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</si>
  <si>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</si>
  <si>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</si>
  <si>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</si>
  <si>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</si>
  <si>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</si>
  <si>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</si>
  <si>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</si>
  <si>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</si>
  <si>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</si>
  <si>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</si>
  <si>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</si>
  <si>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</si>
  <si>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</si>
  <si>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</si>
  <si>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</si>
  <si>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</si>
  <si>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</si>
  <si>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</si>
  <si>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</si>
  <si>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</si>
  <si>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</si>
  <si>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</si>
  <si>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</si>
  <si>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</si>
  <si>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</si>
  <si>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</si>
  <si>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</si>
  <si>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</si>
  <si>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</si>
  <si>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</si>
  <si>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</si>
  <si>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</si>
  <si>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</si>
  <si>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</si>
  <si>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</si>
  <si>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</si>
  <si>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</si>
  <si>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</si>
  <si>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</si>
  <si>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</si>
  <si>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</si>
  <si>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</si>
  <si>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</si>
  <si>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</si>
  <si>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</si>
  <si>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</si>
  <si>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</si>
  <si>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</si>
  <si>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</si>
  <si>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</si>
  <si>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</si>
  <si>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</si>
  <si>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</si>
  <si>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</si>
  <si>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</si>
  <si>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</si>
  <si>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</si>
  <si>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</si>
  <si>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</si>
  <si>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</si>
  <si>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</si>
  <si>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</si>
  <si>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</si>
  <si>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</si>
  <si>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</si>
  <si>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</si>
  <si>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</si>
  <si>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</si>
  <si>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</si>
  <si>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</si>
  <si>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</si>
  <si>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</si>
  <si>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</si>
  <si>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</si>
  <si>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</si>
  <si>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</si>
  <si>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</si>
  <si>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</si>
  <si>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</si>
  <si>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</si>
  <si>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</si>
  <si>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</si>
  <si>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</si>
  <si>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</si>
  <si>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</si>
  <si>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</si>
  <si>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</si>
  <si>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</si>
  <si>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</si>
  <si>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</si>
  <si>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</si>
  <si>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</si>
  <si>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</si>
  <si>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</si>
  <si>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</si>
  <si>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</si>
  <si>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</si>
  <si>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</si>
  <si>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</si>
  <si>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</si>
  <si>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</si>
  <si>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</si>
  <si>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</si>
  <si>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</si>
  <si>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</si>
  <si>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</si>
  <si>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</si>
  <si>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</si>
  <si>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</si>
  <si>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</si>
  <si>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</si>
  <si>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</si>
  <si>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</si>
  <si>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</si>
  <si>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</si>
  <si>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</si>
  <si>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</si>
  <si>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</si>
  <si>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</si>
  <si>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</si>
  <si>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</si>
  <si>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</si>
  <si>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</si>
  <si>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</si>
  <si>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</si>
  <si>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</si>
  <si>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</si>
  <si>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</si>
  <si>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</si>
  <si>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</si>
  <si>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</si>
  <si>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</si>
  <si>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</si>
  <si>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</si>
  <si>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</si>
  <si>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</si>
  <si>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</si>
  <si>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</si>
  <si>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</si>
  <si>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</si>
  <si>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</si>
  <si>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</si>
  <si>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</si>
  <si>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</si>
  <si>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</si>
  <si>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</si>
  <si>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</si>
  <si>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</si>
  <si>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</si>
  <si>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</si>
  <si>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</si>
  <si>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</si>
  <si>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</si>
  <si>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</si>
  <si>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</si>
  <si>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</si>
  <si>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</si>
  <si>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</si>
  <si>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</si>
  <si>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</si>
  <si>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</si>
  <si>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</si>
  <si>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</si>
  <si>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</si>
  <si>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</si>
  <si>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</si>
  <si>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</si>
  <si>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</si>
  <si>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</si>
  <si>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</si>
  <si>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</si>
  <si>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</si>
  <si>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</si>
  <si>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</si>
  <si>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</si>
  <si>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</si>
  <si>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</si>
  <si>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</si>
  <si>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</si>
  <si>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</si>
  <si>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</si>
  <si>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</si>
  <si>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</si>
  <si>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</si>
  <si>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</si>
  <si>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</si>
  <si>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</si>
  <si>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</si>
  <si>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</si>
  <si>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</si>
  <si>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</si>
  <si>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</si>
  <si>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</si>
  <si>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</si>
  <si>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</si>
  <si>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</si>
  <si>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</si>
  <si>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</si>
  <si>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</si>
  <si>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</si>
  <si>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</si>
  <si>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</si>
  <si>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</si>
  <si>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</si>
  <si>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</si>
  <si>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</si>
  <si>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</si>
  <si>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</si>
  <si>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</si>
  <si>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</si>
  <si>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</si>
  <si>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</si>
  <si>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</si>
  <si>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</si>
  <si>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</si>
  <si>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</si>
  <si>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</si>
  <si>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</si>
  <si>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</si>
  <si>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</si>
  <si>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</si>
  <si>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</si>
  <si>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</si>
  <si>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</si>
  <si>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</si>
  <si>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</si>
  <si>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</si>
  <si>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</si>
  <si>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</si>
  <si>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</si>
  <si>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</si>
  <si>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</si>
  <si>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</si>
  <si>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</si>
  <si>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</si>
  <si>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</si>
  <si>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</si>
  <si>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</si>
  <si>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</si>
  <si>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</si>
  <si>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</si>
  <si>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</si>
  <si>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</si>
  <si>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</si>
  <si>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</si>
  <si>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</si>
  <si>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</si>
  <si>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</si>
  <si>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</si>
  <si>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</si>
  <si>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</si>
  <si>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</si>
  <si>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</si>
  <si>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</si>
  <si>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</si>
  <si>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</si>
  <si>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</si>
  <si>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</si>
  <si>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</si>
  <si>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</si>
  <si>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</si>
  <si>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</si>
  <si>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</si>
  <si>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</si>
  <si>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</si>
  <si>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</si>
  <si>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</si>
  <si>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</si>
  <si>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</si>
  <si>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</si>
  <si>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</si>
  <si>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</si>
  <si>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</si>
  <si>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</si>
  <si>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</si>
  <si>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</si>
  <si>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</si>
  <si>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</si>
  <si>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</si>
  <si>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</si>
  <si>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</si>
  <si>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</si>
  <si>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</si>
  <si>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</si>
  <si>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</si>
  <si>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</si>
  <si>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</si>
  <si>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</si>
  <si>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</si>
  <si>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</si>
  <si>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</si>
  <si>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</si>
  <si>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</si>
  <si>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</si>
  <si>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</si>
  <si>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</si>
  <si>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</si>
  <si>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</si>
  <si>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</si>
  <si>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</si>
  <si>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</si>
  <si>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</si>
  <si>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</si>
  <si>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</si>
  <si>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</si>
  <si>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</si>
  <si>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</si>
  <si>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</si>
  <si>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</si>
  <si>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</si>
  <si>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</si>
  <si>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</si>
  <si>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</si>
  <si>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</si>
  <si>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</si>
  <si>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</si>
  <si>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</si>
  <si>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</si>
  <si>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</si>
  <si>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</si>
  <si>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</si>
  <si>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</si>
  <si>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</si>
  <si>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</si>
  <si>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</si>
  <si>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</si>
  <si>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</si>
  <si>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</si>
  <si>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</si>
  <si>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</si>
  <si>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</si>
  <si>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</si>
  <si>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</si>
  <si>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</si>
  <si>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</si>
  <si>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</si>
  <si>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</si>
  <si>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</si>
  <si>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</si>
  <si>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</si>
  <si>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</si>
  <si>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</si>
  <si>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</si>
  <si>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</si>
  <si>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</si>
  <si>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</si>
  <si>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</si>
  <si>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</si>
  <si>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</si>
  <si>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</si>
  <si>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</si>
  <si>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</si>
  <si>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</si>
  <si>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</si>
  <si>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</si>
  <si>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</si>
  <si>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</si>
  <si>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</si>
  <si>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</si>
  <si>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</si>
  <si>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</si>
  <si>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</si>
  <si>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</si>
  <si>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</si>
  <si>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</si>
  <si>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</si>
  <si>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</si>
  <si>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</si>
  <si>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</si>
  <si>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</si>
  <si>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</si>
  <si>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</si>
  <si>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</si>
  <si>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</si>
  <si>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</si>
  <si>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</si>
  <si>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</si>
  <si>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</si>
  <si>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</si>
  <si>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</si>
  <si>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</si>
  <si>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</si>
  <si>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</si>
  <si>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</si>
  <si>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</si>
  <si>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</si>
  <si>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</si>
  <si>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</si>
  <si>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</si>
  <si>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</si>
  <si>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</si>
  <si>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</si>
  <si>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</si>
  <si>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</si>
  <si>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</si>
  <si>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</si>
  <si>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</si>
  <si>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</si>
  <si>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</si>
  <si>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</si>
  <si>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</si>
  <si>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</si>
  <si>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</si>
  <si>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</si>
  <si>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</si>
  <si>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</si>
  <si>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</si>
  <si>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</si>
  <si>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</si>
  <si>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</si>
  <si>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</si>
  <si>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</si>
  <si>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</si>
  <si>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</si>
  <si>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</si>
  <si>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</si>
  <si>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</si>
  <si>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</si>
  <si>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</si>
  <si>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</si>
  <si>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</si>
  <si>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</si>
  <si>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</si>
  <si>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</si>
  <si>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</si>
  <si>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</si>
  <si>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</si>
  <si>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</si>
  <si>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</si>
  <si>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</si>
  <si>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</si>
  <si>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</si>
  <si>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</si>
  <si>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</si>
  <si>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</si>
  <si>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</si>
  <si>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</si>
  <si>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</si>
  <si>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</si>
  <si>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</si>
  <si>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</si>
  <si>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</si>
  <si>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</si>
  <si>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</si>
  <si>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</si>
  <si>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</si>
  <si>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</si>
  <si>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</si>
  <si>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</si>
  <si>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</si>
  <si>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</si>
  <si>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</si>
  <si>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</si>
  <si>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</si>
  <si>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</si>
  <si>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</si>
  <si>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</si>
  <si>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</si>
  <si>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</si>
  <si>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</si>
  <si>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</si>
  <si>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</si>
  <si>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</si>
  <si>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</si>
  <si>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</si>
  <si>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</si>
  <si>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</si>
  <si>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</si>
  <si>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</si>
  <si>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</si>
  <si>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</si>
  <si>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</si>
  <si>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</si>
  <si>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</si>
  <si>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</si>
  <si>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</si>
  <si>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</si>
  <si>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</si>
  <si>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</si>
  <si>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</si>
  <si>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</si>
  <si>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</si>
  <si>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</si>
  <si>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</si>
  <si>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</si>
  <si>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</si>
  <si>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</si>
  <si>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</si>
  <si>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</si>
  <si>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</si>
  <si>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</si>
  <si>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</si>
  <si>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</si>
  <si>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</si>
  <si>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</si>
  <si>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</si>
  <si>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</si>
  <si>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</si>
  <si>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</si>
  <si>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</si>
  <si>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</si>
  <si>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</si>
  <si>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</si>
  <si>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</si>
  <si>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</si>
  <si>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</si>
  <si>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</si>
  <si>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</si>
  <si>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</si>
  <si>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</si>
  <si>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</si>
  <si>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</si>
  <si>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</si>
  <si>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</si>
  <si>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</si>
  <si>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</si>
  <si>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</si>
  <si>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</si>
  <si>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</si>
  <si>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</si>
  <si>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</si>
  <si>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</si>
  <si>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</si>
  <si>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</si>
  <si>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</si>
  <si>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</si>
  <si>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</si>
  <si>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</si>
  <si>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</si>
  <si>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</si>
  <si>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</si>
  <si>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</si>
  <si>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</si>
  <si>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</si>
  <si>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</si>
  <si>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</si>
  <si>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</si>
  <si>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</si>
  <si>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</si>
  <si>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</si>
  <si>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</si>
  <si>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</si>
  <si>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</si>
  <si>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</si>
  <si>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</si>
  <si>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</si>
  <si>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</si>
  <si>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</si>
  <si>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</si>
  <si>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</si>
  <si>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</si>
  <si>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</si>
  <si>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</si>
  <si>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</si>
  <si>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</si>
  <si>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</si>
  <si>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</si>
  <si>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</si>
  <si>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</si>
  <si>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</si>
  <si>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</si>
  <si>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</si>
  <si>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</si>
  <si>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</si>
  <si>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</si>
  <si>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</si>
  <si>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</si>
  <si>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</si>
  <si>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</si>
  <si>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</si>
  <si>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</si>
  <si>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</si>
  <si>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</si>
  <si>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</si>
  <si>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</si>
  <si>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</si>
  <si>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</si>
  <si>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</si>
  <si>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</si>
  <si>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</si>
  <si>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</si>
  <si>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</si>
  <si>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</si>
  <si>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</si>
  <si>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</si>
  <si>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</si>
  <si>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</si>
  <si>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</si>
  <si>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</si>
  <si>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</si>
  <si>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</si>
  <si>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</si>
  <si>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</si>
  <si>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</si>
  <si>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</si>
  <si>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</si>
  <si>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</si>
  <si>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</si>
  <si>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</si>
  <si>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</si>
  <si>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</si>
  <si>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</si>
  <si>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</si>
  <si>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</si>
  <si>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</si>
  <si>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</si>
  <si>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</si>
  <si>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</si>
  <si>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</si>
  <si>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</si>
  <si>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</si>
  <si>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</si>
  <si>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</si>
  <si>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</si>
  <si>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</si>
  <si>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</si>
  <si>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</si>
  <si>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</si>
  <si>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</si>
  <si>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</si>
  <si>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</si>
  <si>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</si>
  <si>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</si>
  <si>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</si>
  <si>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</si>
  <si>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</si>
  <si>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</si>
  <si>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</si>
  <si>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</si>
  <si>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</si>
  <si>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</si>
  <si>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</si>
  <si>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</si>
  <si>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</si>
  <si>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</si>
  <si>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</si>
  <si>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</si>
  <si>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</si>
  <si>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</si>
  <si>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</si>
  <si>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</si>
  <si>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</si>
  <si>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</si>
  <si>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</si>
  <si>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</si>
  <si>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</si>
  <si>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</si>
  <si>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</si>
  <si>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</si>
  <si>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</si>
  <si>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</si>
  <si>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</si>
  <si>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</si>
  <si>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</si>
  <si>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</si>
  <si>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</si>
  <si>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</si>
  <si>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</si>
  <si>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</si>
  <si>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</si>
  <si>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</si>
  <si>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</si>
  <si>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</si>
  <si>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</si>
  <si>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</si>
  <si>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</si>
  <si>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</si>
  <si>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</si>
  <si>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</si>
  <si>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</si>
  <si>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</si>
  <si>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</si>
  <si>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</si>
  <si>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</si>
  <si>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</si>
  <si>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</si>
  <si>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</si>
  <si>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</si>
  <si>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</si>
  <si>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</si>
  <si>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</si>
  <si>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</si>
  <si>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</si>
  <si>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</si>
  <si>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</si>
  <si>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</si>
  <si>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</si>
  <si>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</si>
  <si>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</si>
  <si>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</si>
  <si>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</si>
  <si>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</si>
  <si>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</si>
  <si>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</si>
  <si>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</si>
  <si>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</si>
  <si>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</si>
  <si>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</si>
  <si>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</si>
  <si>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</si>
  <si>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</si>
  <si>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</si>
  <si>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</si>
  <si>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</si>
  <si>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</si>
  <si>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</si>
  <si>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</si>
  <si>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</si>
  <si>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</si>
  <si>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</si>
  <si>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</si>
  <si>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</si>
  <si>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</si>
  <si>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</si>
  <si>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</si>
  <si>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</si>
  <si>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</si>
  <si>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</si>
  <si>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</si>
  <si>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</si>
  <si>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</si>
  <si>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</si>
  <si>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</si>
  <si>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</si>
  <si>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</si>
  <si>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</si>
  <si>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</si>
  <si>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</si>
  <si>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</si>
  <si>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</si>
  <si>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</si>
  <si>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</si>
  <si>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</si>
  <si>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</si>
  <si>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</si>
  <si>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</si>
  <si>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</si>
  <si>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</si>
  <si>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</si>
  <si>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</si>
  <si>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</si>
  <si>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</si>
  <si>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</si>
  <si>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</si>
  <si>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</si>
  <si>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</si>
  <si>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</si>
  <si>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</si>
  <si>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</si>
  <si>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</si>
  <si>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</si>
  <si>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</si>
  <si>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</si>
  <si>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</si>
  <si>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</si>
  <si>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</si>
  <si>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</si>
  <si>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</si>
  <si>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</si>
  <si>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</si>
  <si>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</si>
  <si>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</si>
  <si>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</si>
  <si>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</si>
  <si>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</si>
  <si>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</si>
  <si>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</si>
  <si>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</si>
  <si>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</si>
  <si>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</si>
  <si>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</si>
  <si>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</si>
  <si>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</si>
  <si>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</si>
  <si>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</si>
  <si>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</si>
  <si>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</si>
  <si>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</si>
  <si>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</si>
  <si>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</si>
  <si>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</si>
  <si>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</si>
  <si>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</si>
  <si>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</si>
  <si>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</si>
  <si>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</si>
  <si>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</si>
  <si>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</si>
  <si>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</si>
  <si>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</si>
  <si>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</si>
  <si>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</si>
  <si>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</si>
  <si>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</si>
  <si>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</si>
  <si>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</si>
  <si>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</si>
  <si>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</si>
  <si>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</si>
  <si>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</si>
  <si>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</si>
  <si>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</si>
  <si>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</si>
  <si>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</si>
  <si>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</si>
  <si>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</si>
  <si>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</si>
  <si>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</si>
  <si>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</si>
  <si>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</si>
  <si>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</si>
  <si>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</si>
  <si>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</si>
  <si>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</si>
  <si>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</si>
  <si>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</si>
  <si>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</si>
  <si>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</si>
  <si>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</si>
  <si>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</si>
  <si>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</si>
  <si>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</si>
  <si>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</si>
  <si>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</si>
  <si>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</si>
  <si>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</si>
  <si>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</si>
  <si>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</si>
  <si>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</si>
  <si>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</si>
  <si>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</si>
  <si>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</si>
  <si>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</si>
  <si>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</si>
  <si>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</si>
  <si>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</si>
  <si>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</si>
  <si>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</si>
  <si>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</si>
  <si>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</si>
  <si>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</si>
  <si>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</si>
  <si>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</si>
  <si>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</si>
  <si>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</si>
  <si>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</si>
  <si>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</si>
  <si>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</si>
  <si>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</si>
  <si>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</si>
  <si>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</si>
  <si>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</si>
  <si>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</si>
  <si>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</si>
  <si>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</si>
  <si>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</si>
  <si>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</si>
  <si>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</si>
  <si>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</si>
  <si>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</si>
  <si>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</si>
  <si>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</si>
  <si>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</si>
  <si>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</si>
  <si>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</si>
  <si>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</si>
  <si>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</si>
  <si>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</si>
  <si>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</si>
  <si>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</si>
  <si>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</si>
  <si>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</si>
  <si>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</si>
  <si>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</si>
  <si>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</si>
  <si>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</si>
  <si>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</si>
  <si>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</si>
  <si>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</si>
  <si>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</si>
  <si>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</si>
  <si>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</si>
  <si>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</si>
  <si>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</si>
  <si>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</si>
  <si>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</si>
  <si>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</si>
  <si>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</si>
  <si>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</si>
  <si>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</si>
  <si>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</si>
  <si>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</si>
  <si>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</si>
  <si>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</si>
  <si>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</si>
  <si>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</si>
  <si>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</si>
  <si>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</si>
  <si>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</si>
  <si>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</si>
  <si>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</si>
  <si>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</si>
  <si>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</si>
  <si>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</si>
  <si>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</si>
  <si>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</si>
  <si>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</si>
  <si>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</si>
  <si>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</si>
  <si>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</si>
  <si>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</si>
  <si>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</si>
  <si>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</si>
  <si>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</si>
  <si>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</si>
  <si>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</si>
  <si>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</si>
  <si>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</si>
  <si>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</si>
  <si>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</si>
  <si>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</si>
  <si>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</si>
  <si>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</si>
  <si>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</si>
  <si>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</si>
  <si>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</si>
  <si>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</si>
  <si>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</si>
  <si>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</si>
  <si>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</si>
  <si>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</si>
  <si>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</si>
  <si>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</si>
  <si>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</si>
  <si>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</si>
  <si>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</si>
  <si>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</si>
  <si>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</si>
  <si>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</si>
  <si>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</si>
  <si>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</si>
  <si>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</si>
  <si>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</si>
  <si>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</si>
  <si>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</si>
  <si>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</si>
  <si>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</si>
  <si>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</si>
  <si>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</si>
  <si>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</si>
  <si>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</si>
  <si>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</si>
  <si>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</si>
  <si>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</si>
  <si>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</si>
  <si>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</si>
  <si>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</si>
  <si>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</si>
  <si>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</si>
  <si>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</si>
  <si>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</si>
  <si>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</si>
  <si>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</si>
  <si>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</si>
  <si>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</si>
  <si>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</si>
  <si>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</si>
  <si>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</si>
  <si>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</si>
  <si>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</si>
  <si>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</si>
  <si>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</si>
  <si>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</si>
  <si>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</si>
  <si>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</si>
  <si>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</si>
  <si>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</si>
  <si>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</si>
  <si>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</si>
  <si>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</si>
  <si>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</si>
  <si>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</si>
  <si>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</si>
  <si>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</si>
  <si>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</si>
  <si>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</si>
  <si>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</si>
  <si>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</si>
  <si>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</si>
  <si>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</si>
  <si>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</si>
  <si>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</si>
  <si>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</si>
  <si>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</si>
  <si>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</si>
  <si>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</si>
  <si>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</si>
  <si>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</si>
  <si>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</si>
  <si>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</si>
  <si>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</si>
  <si>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</si>
  <si>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</si>
  <si>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</si>
  <si>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</si>
  <si>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</si>
  <si>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</si>
  <si>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</si>
  <si>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</si>
  <si>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</si>
  <si>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</si>
  <si>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</si>
  <si>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</si>
  <si>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</si>
  <si>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</si>
  <si>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</si>
  <si>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</si>
  <si>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</si>
  <si>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</si>
  <si>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</si>
  <si>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</si>
  <si>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</si>
  <si>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</si>
  <si>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</si>
  <si>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</si>
  <si>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</si>
  <si>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</si>
  <si>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</si>
  <si>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</si>
  <si>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</si>
  <si>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</si>
  <si>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</si>
  <si>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</si>
  <si>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</si>
  <si>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</si>
  <si>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</si>
  <si>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</si>
  <si>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</si>
  <si>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</si>
  <si>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</si>
  <si>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</si>
  <si>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</si>
  <si>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</si>
  <si>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</si>
  <si>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</si>
  <si>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</si>
  <si>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</si>
  <si>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</si>
  <si>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</si>
  <si>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</si>
  <si>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</si>
  <si>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</si>
  <si>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</si>
  <si>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</si>
  <si>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</si>
  <si>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</si>
  <si>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</si>
  <si>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</si>
  <si>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</si>
  <si>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</si>
  <si>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</si>
  <si>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</si>
  <si>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</si>
  <si>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</si>
  <si>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</si>
  <si>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</si>
  <si>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</si>
  <si>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</si>
  <si>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</si>
  <si>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</si>
  <si>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</si>
  <si>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</si>
  <si>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</si>
  <si>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</si>
  <si>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</si>
  <si>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</si>
  <si>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</si>
  <si>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</si>
  <si>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</si>
  <si>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</si>
  <si>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</si>
  <si>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</si>
  <si>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</si>
  <si>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</si>
  <si>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</si>
  <si>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</si>
  <si>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</si>
  <si>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</si>
  <si>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</si>
  <si>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</si>
  <si>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</si>
  <si>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</si>
  <si>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</si>
  <si>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</si>
  <si>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</si>
  <si>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</si>
  <si>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</si>
  <si>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</si>
  <si>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</si>
  <si>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</si>
  <si>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</si>
  <si>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</si>
  <si>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</si>
  <si>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</si>
  <si>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</si>
  <si>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</si>
  <si>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</si>
  <si>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</si>
  <si>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</si>
  <si>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</si>
  <si>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</si>
  <si>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</si>
  <si>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</si>
  <si>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</si>
  <si>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</si>
  <si>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</si>
  <si>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</si>
  <si>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</si>
  <si>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</si>
  <si>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</si>
  <si>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</si>
  <si>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</si>
  <si>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</si>
  <si>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</si>
  <si>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</si>
  <si>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</si>
  <si>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</si>
  <si>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</si>
  <si>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</si>
  <si>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</si>
  <si>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</si>
  <si>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</si>
  <si>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</si>
  <si>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</si>
  <si>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</si>
  <si>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</si>
  <si>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</si>
  <si>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</si>
  <si>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</si>
  <si>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</si>
  <si>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</si>
  <si>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</si>
  <si>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</si>
  <si>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</si>
  <si>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</si>
  <si>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</si>
  <si>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</si>
  <si>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</si>
  <si>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</si>
  <si>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</si>
  <si>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</si>
  <si>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</si>
  <si>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</si>
  <si>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</si>
  <si>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</si>
  <si>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</si>
  <si>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</si>
  <si>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</si>
  <si>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</si>
  <si>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</si>
  <si>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</si>
  <si>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</si>
  <si>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</si>
  <si>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</si>
  <si>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</si>
  <si>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</si>
  <si>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</si>
  <si>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</si>
  <si>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</si>
  <si>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</si>
  <si>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</si>
  <si>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</si>
  <si>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</si>
  <si>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</si>
  <si>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</si>
  <si>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</si>
  <si>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</si>
  <si>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</si>
  <si>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</si>
  <si>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</si>
  <si>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</si>
  <si>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</si>
  <si>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</si>
  <si>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</si>
  <si>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</si>
  <si>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</si>
  <si>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</si>
  <si>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</si>
  <si>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</si>
  <si>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</si>
  <si>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</si>
  <si>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</si>
  <si>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</si>
  <si>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</si>
  <si>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</si>
  <si>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</si>
  <si>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</si>
  <si>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</si>
  <si>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</si>
  <si>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</si>
  <si>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</si>
  <si>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</si>
  <si>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</si>
  <si>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</si>
  <si>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</si>
  <si>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</si>
  <si>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</si>
  <si>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</si>
  <si>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</si>
  <si>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</si>
  <si>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</si>
  <si>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</si>
  <si>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</si>
  <si>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</si>
  <si>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</si>
  <si>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</si>
  <si>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</si>
  <si>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</si>
  <si>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</si>
  <si>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</si>
  <si>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</si>
  <si>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</si>
  <si>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</si>
  <si>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</si>
  <si>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</si>
  <si>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</si>
  <si>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</si>
  <si>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</si>
  <si>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</si>
  <si>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</si>
  <si>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</si>
  <si>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</si>
  <si>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</si>
  <si>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</si>
  <si>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</si>
  <si>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</si>
  <si>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</si>
  <si>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</si>
  <si>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</si>
  <si>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</si>
  <si>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</si>
  <si>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</si>
  <si>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</si>
  <si>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</si>
  <si>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</si>
  <si>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</si>
  <si>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</si>
  <si>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</si>
  <si>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</si>
  <si>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</si>
  <si>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</si>
  <si>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</si>
  <si>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</si>
  <si>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</si>
  <si>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</si>
  <si>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</si>
  <si>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</si>
  <si>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</si>
  <si>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</si>
  <si>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</si>
  <si>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</si>
  <si>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</si>
  <si>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</si>
  <si>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</si>
  <si>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</si>
  <si>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</si>
  <si>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</si>
  <si>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</si>
  <si>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</si>
  <si>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</si>
  <si>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</si>
  <si>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</si>
  <si>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</si>
  <si>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</si>
  <si>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</si>
  <si>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</si>
  <si>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</si>
  <si>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</si>
  <si>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</si>
  <si>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</si>
  <si>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</si>
  <si>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</si>
  <si>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</si>
  <si>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</si>
  <si>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</si>
  <si>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</si>
  <si>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</si>
  <si>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</si>
  <si>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</si>
  <si>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</si>
  <si>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</si>
  <si>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</si>
  <si>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</si>
  <si>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</si>
  <si>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</si>
  <si>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</si>
  <si>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</si>
  <si>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</si>
  <si>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</si>
  <si>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</si>
  <si>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</si>
  <si>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</si>
  <si>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</si>
  <si>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</si>
  <si>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</si>
  <si>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</si>
  <si>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</si>
  <si>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</si>
  <si>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</si>
  <si>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</si>
  <si>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</si>
  <si>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</si>
  <si>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</si>
  <si>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</si>
  <si>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</si>
  <si>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</si>
  <si>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</si>
  <si>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</si>
  <si>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</si>
  <si>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</si>
  <si>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</si>
  <si>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</si>
  <si>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</si>
  <si>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</si>
  <si>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</si>
  <si>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</si>
  <si>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</si>
  <si>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</si>
  <si>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</si>
  <si>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</si>
  <si>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</si>
  <si>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</si>
  <si>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</si>
  <si>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</si>
  <si>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</si>
  <si>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</si>
  <si>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</si>
  <si>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</si>
  <si>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</si>
  <si>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</si>
  <si>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</si>
  <si>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</si>
  <si>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</si>
  <si>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</si>
  <si>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</si>
  <si>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</si>
  <si>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</si>
  <si>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</si>
  <si>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</si>
  <si>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</si>
  <si>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</si>
  <si>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</si>
  <si>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</si>
  <si>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</si>
  <si>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</si>
  <si>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</si>
  <si>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</si>
  <si>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</si>
  <si>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</si>
  <si>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</si>
  <si>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</si>
  <si>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</si>
  <si>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</si>
  <si>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</si>
  <si>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</si>
  <si>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</si>
  <si>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</si>
  <si>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</si>
  <si>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</si>
  <si>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</si>
  <si>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</si>
  <si>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</si>
  <si>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</si>
  <si>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</si>
  <si>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</si>
  <si>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</si>
  <si>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</si>
  <si>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</si>
  <si>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</si>
  <si>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</si>
  <si>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</si>
  <si>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</si>
  <si>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</si>
  <si>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</si>
  <si>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</si>
  <si>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</si>
  <si>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</si>
  <si>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</si>
  <si>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</si>
  <si>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</si>
  <si>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</si>
  <si>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</si>
  <si>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</si>
  <si>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</si>
  <si>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</si>
  <si>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</si>
  <si>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</si>
  <si>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</si>
  <si>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</si>
  <si>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</si>
  <si>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</si>
  <si>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</si>
  <si>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</si>
  <si>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</si>
  <si>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</si>
  <si>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</si>
  <si>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</si>
  <si>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</si>
  <si>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</si>
  <si>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</si>
  <si>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</si>
  <si>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</si>
  <si>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</si>
  <si>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</si>
  <si>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</si>
  <si>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</si>
  <si>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</si>
  <si>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</si>
  <si>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</si>
  <si>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</si>
  <si>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</si>
  <si>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</si>
  <si>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</si>
  <si>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</si>
  <si>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</si>
  <si>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</si>
  <si>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</si>
  <si>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</si>
  <si>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</si>
  <si>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</si>
  <si>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</si>
  <si>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</si>
  <si>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</si>
  <si>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</si>
  <si>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</si>
  <si>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</si>
  <si>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</si>
  <si>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</si>
  <si>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</si>
  <si>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</si>
  <si>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</si>
  <si>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</si>
  <si>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</si>
  <si>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</si>
  <si>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</si>
  <si>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</si>
  <si>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</si>
  <si>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</si>
  <si>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</si>
  <si>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</si>
  <si>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</si>
  <si>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</si>
  <si>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</si>
  <si>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</si>
  <si>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</si>
  <si>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</si>
  <si>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</si>
  <si>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</si>
  <si>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</si>
  <si>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</si>
  <si>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</si>
  <si>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</si>
  <si>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</si>
  <si>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</si>
  <si>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</si>
  <si>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</si>
  <si>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</si>
  <si>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</si>
  <si>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</si>
  <si>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</si>
  <si>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</si>
  <si>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</si>
  <si>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</si>
  <si>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</si>
  <si>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</si>
  <si>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</si>
  <si>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</si>
  <si>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</si>
  <si>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</si>
  <si>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</si>
  <si>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</si>
  <si>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</si>
  <si>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</si>
  <si>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</si>
  <si>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</si>
  <si>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</si>
  <si>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</si>
  <si>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</si>
  <si>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</si>
  <si>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</si>
  <si>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</si>
  <si>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</si>
  <si>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</si>
  <si>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</si>
  <si>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</si>
  <si>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</si>
  <si>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</si>
  <si>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</si>
  <si>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</si>
  <si>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</si>
  <si>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</si>
  <si>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</si>
  <si>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</si>
  <si>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</si>
  <si>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</si>
  <si>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</si>
  <si>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</si>
  <si>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</si>
  <si>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</si>
  <si>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</si>
  <si>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</si>
  <si>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</si>
  <si>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</si>
  <si>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</si>
  <si>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</si>
  <si>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</si>
  <si>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</si>
  <si>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</si>
  <si>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</si>
  <si>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</si>
  <si>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</si>
  <si>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</si>
  <si>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</si>
  <si>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</si>
  <si>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</si>
  <si>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</si>
  <si>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</si>
  <si>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</si>
  <si>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</si>
  <si>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</si>
  <si>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</si>
  <si>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</si>
  <si>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</si>
  <si>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</si>
  <si>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</si>
  <si>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</si>
  <si>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</si>
  <si>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</si>
  <si>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</si>
  <si>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</si>
  <si>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</si>
  <si>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</si>
  <si>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</si>
  <si>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</si>
  <si>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</si>
  <si>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</si>
  <si>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</si>
  <si>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</si>
  <si>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</si>
  <si>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</si>
  <si>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</si>
  <si>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</si>
  <si>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</si>
  <si>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</si>
  <si>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</si>
  <si>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</si>
  <si>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</si>
  <si>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</si>
  <si>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</si>
  <si>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</si>
  <si>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</si>
  <si>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</si>
  <si>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</si>
  <si>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</si>
  <si>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</si>
  <si>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</si>
  <si>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</si>
  <si>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</si>
  <si>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</si>
  <si>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</si>
  <si>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</si>
  <si>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</si>
  <si>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</si>
  <si>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</si>
  <si>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</si>
  <si>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</si>
  <si>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</si>
  <si>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</si>
  <si>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</si>
  <si>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</si>
  <si>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</si>
  <si>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</si>
  <si>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</si>
  <si>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</si>
  <si>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</si>
  <si>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</si>
  <si>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</si>
  <si>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</si>
  <si>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</si>
  <si>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</si>
  <si>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</si>
  <si>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</si>
  <si>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</si>
  <si>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</si>
  <si>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</si>
  <si>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</si>
  <si>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</si>
  <si>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</si>
  <si>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</si>
  <si>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</si>
  <si>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</si>
  <si>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</si>
  <si>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</si>
  <si>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</si>
  <si>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</si>
  <si>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</si>
  <si>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</si>
  <si>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</si>
  <si>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</si>
  <si>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</si>
  <si>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</si>
  <si>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</si>
  <si>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</si>
  <si>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</si>
  <si>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</si>
  <si>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</si>
  <si>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</si>
  <si>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</si>
  <si>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</si>
  <si>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</si>
  <si>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</si>
  <si>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</si>
  <si>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</si>
  <si>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</si>
  <si>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</si>
  <si>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</si>
  <si>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</si>
  <si>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</si>
  <si>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</si>
  <si>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</si>
  <si>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</si>
  <si>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</si>
  <si>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</si>
  <si>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</si>
  <si>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</si>
  <si>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</si>
  <si>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</si>
  <si>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</si>
  <si>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</si>
  <si>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</si>
  <si>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</si>
  <si>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</si>
  <si>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</si>
  <si>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</si>
  <si>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</si>
  <si>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</si>
  <si>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</si>
  <si>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</si>
  <si>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</si>
  <si>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</si>
  <si>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</si>
  <si>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</si>
  <si>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</si>
  <si>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</si>
  <si>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</si>
  <si>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</si>
  <si>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</si>
  <si>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</si>
  <si>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</si>
  <si>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</si>
  <si>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</si>
  <si>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</si>
  <si>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</si>
  <si>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</si>
  <si>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</si>
  <si>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</si>
  <si>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</si>
  <si>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</si>
  <si>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</si>
  <si>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</si>
  <si>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</si>
  <si>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</si>
  <si>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</si>
  <si>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</si>
  <si>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</si>
  <si>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</si>
  <si>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</si>
  <si>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</si>
  <si>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</si>
  <si>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</si>
  <si>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</si>
  <si>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</si>
  <si>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</si>
  <si>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</si>
  <si>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</si>
  <si>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</si>
  <si>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</si>
  <si>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</si>
  <si>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</si>
  <si>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</si>
  <si>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</si>
  <si>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</si>
  <si>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</si>
  <si>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</si>
  <si>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</si>
  <si>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</si>
  <si>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</si>
  <si>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</si>
  <si>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</si>
  <si>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</si>
  <si>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</si>
  <si>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</si>
  <si>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</si>
  <si>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</si>
  <si>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</si>
  <si>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</si>
  <si>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</si>
  <si>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</si>
  <si>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</si>
  <si>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</si>
  <si>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</si>
  <si>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</si>
  <si>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</si>
  <si>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</si>
  <si>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</si>
  <si>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</si>
  <si>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</si>
  <si>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</si>
  <si>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</si>
  <si>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</si>
  <si>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</si>
  <si>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</si>
  <si>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</si>
  <si>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</si>
  <si>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</si>
  <si>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</si>
  <si>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</si>
  <si>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</si>
  <si>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</si>
  <si>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</si>
  <si>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</si>
  <si>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</si>
  <si>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</si>
  <si>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</si>
  <si>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</si>
  <si>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</si>
  <si>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</si>
  <si>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</si>
  <si>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</si>
  <si>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</si>
  <si>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</si>
  <si>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</si>
  <si>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</si>
  <si>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</si>
  <si>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</si>
  <si>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</si>
  <si>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</si>
  <si>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</si>
  <si>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</si>
  <si>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</si>
  <si>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</si>
  <si>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</si>
  <si>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</si>
  <si>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</si>
  <si>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</si>
  <si>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</si>
  <si>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</si>
  <si>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</si>
  <si>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</si>
  <si>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</si>
  <si>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</si>
  <si>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</si>
  <si>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</si>
  <si>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</si>
  <si>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</si>
  <si>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</si>
  <si>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</si>
  <si>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</si>
  <si>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</si>
  <si>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</si>
  <si>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</si>
  <si>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</si>
  <si>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</si>
  <si>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</si>
  <si>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</si>
  <si>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</si>
  <si>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</si>
  <si>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</si>
  <si>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</si>
  <si>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</si>
  <si>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</si>
  <si>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</si>
  <si>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</si>
  <si>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</si>
  <si>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</si>
  <si>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</si>
  <si>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</si>
  <si>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</si>
  <si>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</si>
  <si>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</si>
  <si>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</si>
  <si>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</si>
  <si>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</si>
  <si>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</si>
  <si>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</si>
  <si>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</si>
  <si>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</si>
  <si>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</si>
  <si>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</si>
  <si>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</si>
  <si>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</si>
  <si>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</si>
  <si>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</si>
  <si>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</si>
  <si>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</si>
  <si>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</si>
  <si>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</si>
  <si>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</si>
  <si>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</si>
  <si>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</si>
  <si>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</si>
  <si>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</si>
  <si>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</si>
  <si>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</si>
  <si>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</si>
  <si>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</si>
  <si>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</si>
  <si>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</si>
  <si>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</si>
  <si>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</si>
  <si>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</si>
  <si>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</si>
  <si>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</si>
  <si>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</si>
  <si>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</si>
  <si>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</si>
  <si>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</si>
  <si>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</si>
  <si>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</si>
  <si>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</si>
  <si>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</si>
  <si>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</si>
  <si>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</si>
  <si>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</si>
  <si>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</si>
  <si>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</si>
  <si>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</si>
  <si>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</si>
  <si>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</si>
  <si>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</si>
  <si>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</si>
  <si>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</si>
  <si>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</si>
  <si>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</si>
  <si>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</si>
  <si>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</si>
  <si>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</si>
  <si>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</si>
  <si>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</si>
  <si>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</si>
  <si>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</si>
  <si>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</si>
  <si>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</si>
  <si>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</si>
  <si>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</si>
  <si>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</si>
  <si>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</si>
  <si>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</si>
  <si>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</si>
  <si>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</si>
  <si>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</si>
  <si>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</si>
  <si>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</si>
  <si>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</si>
  <si>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</si>
  <si>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</si>
  <si>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</si>
  <si>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</si>
  <si>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</si>
  <si>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</si>
  <si>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</si>
  <si>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</si>
  <si>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</si>
  <si>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</si>
  <si>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</si>
  <si>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</si>
  <si>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</si>
  <si>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</si>
  <si>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</si>
  <si>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</si>
  <si>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</si>
  <si>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</si>
  <si>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</si>
  <si>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</si>
  <si>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</si>
  <si>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</si>
  <si>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</si>
  <si>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</si>
  <si>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</si>
  <si>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</si>
  <si>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</si>
  <si>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</si>
  <si>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</si>
  <si>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</si>
  <si>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</si>
  <si>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</si>
  <si>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</si>
  <si>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</si>
  <si>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</si>
  <si>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</si>
  <si>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</si>
  <si>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</si>
  <si>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</si>
  <si>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</si>
  <si>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</si>
  <si>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</si>
  <si>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</si>
  <si>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</si>
  <si>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</si>
  <si>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</si>
  <si>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</si>
  <si>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</si>
  <si>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</si>
  <si>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</si>
  <si>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</si>
  <si>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</si>
  <si>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</si>
  <si>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</si>
  <si>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</si>
  <si>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</si>
  <si>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</si>
  <si>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</si>
  <si>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</si>
  <si>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</si>
  <si>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</si>
  <si>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</si>
  <si>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</si>
  <si>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</si>
  <si>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</si>
  <si>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</si>
  <si>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</si>
  <si>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</si>
  <si>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</si>
  <si>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</si>
  <si>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</si>
  <si>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</si>
  <si>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</si>
  <si>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</si>
  <si>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</si>
  <si>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</si>
  <si>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</si>
  <si>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</si>
  <si>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</si>
  <si>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</si>
  <si>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</si>
  <si>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</si>
  <si>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</si>
  <si>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</si>
  <si>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</si>
  <si>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</si>
  <si>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</si>
  <si>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</si>
  <si>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</si>
  <si>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</si>
  <si>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</si>
  <si>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</si>
  <si>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</si>
  <si>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</si>
  <si>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</si>
  <si>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</si>
  <si>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</si>
  <si>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</si>
  <si>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</si>
  <si>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</si>
  <si>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</si>
  <si>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</si>
  <si>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</si>
  <si>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</si>
  <si>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</si>
  <si>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</si>
  <si>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</si>
  <si>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</si>
  <si>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</si>
  <si>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</si>
  <si>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</si>
  <si>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</si>
  <si>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</si>
  <si>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</si>
  <si>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</si>
  <si>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</si>
  <si>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</si>
  <si>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</si>
  <si>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</si>
  <si>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</si>
  <si>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</si>
  <si>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</si>
  <si>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</si>
  <si>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</si>
  <si>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</si>
  <si>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</si>
  <si>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</si>
  <si>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</si>
  <si>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</si>
  <si>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</si>
  <si>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</si>
  <si>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</si>
  <si>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</si>
  <si>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</si>
  <si>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</si>
  <si>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</si>
  <si>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</si>
  <si>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</si>
  <si>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</si>
  <si>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</si>
  <si>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</si>
  <si>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</si>
  <si>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</si>
  <si>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</si>
  <si>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</si>
  <si>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</si>
  <si>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</si>
  <si>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</si>
  <si>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</si>
  <si>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</si>
  <si>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</si>
  <si>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</si>
  <si>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</si>
  <si>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</si>
  <si>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</si>
  <si>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</si>
  <si>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</si>
  <si>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</si>
  <si>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</si>
  <si>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</si>
  <si>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</si>
  <si>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</si>
  <si>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</si>
  <si>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</si>
  <si>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</si>
  <si>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</si>
  <si>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</si>
  <si>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</si>
  <si>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</si>
  <si>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</si>
  <si>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</si>
  <si>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</si>
  <si>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</si>
  <si>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</si>
  <si>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</si>
  <si>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</si>
  <si>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</si>
  <si>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</si>
  <si>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</si>
  <si>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</si>
  <si>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</si>
  <si>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</si>
  <si>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</si>
  <si>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</si>
  <si>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</si>
  <si>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</si>
  <si>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</si>
  <si>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</si>
  <si>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</si>
  <si>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</si>
  <si>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</si>
  <si>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</si>
  <si>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</si>
  <si>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</si>
  <si>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</si>
  <si>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</si>
  <si>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</si>
  <si>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</si>
  <si>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</si>
  <si>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</si>
  <si>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</si>
  <si>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</si>
  <si>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</si>
  <si>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</si>
  <si>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</si>
  <si>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</si>
  <si>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</si>
  <si>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</si>
  <si>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</si>
  <si>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</si>
  <si>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</si>
  <si>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</si>
  <si>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</si>
  <si>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</si>
  <si>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</si>
  <si>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</si>
  <si>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</si>
  <si>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</si>
  <si>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</si>
  <si>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</si>
  <si>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</si>
  <si>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</si>
  <si>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</si>
  <si>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</si>
  <si>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</si>
  <si>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</si>
  <si>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</si>
  <si>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</si>
  <si>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</si>
  <si>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</si>
  <si>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</si>
  <si>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</si>
  <si>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</si>
  <si>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</si>
  <si>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</si>
  <si>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</si>
  <si>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</si>
  <si>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</si>
  <si>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</si>
  <si>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</si>
  <si>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</si>
  <si>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</si>
  <si>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</si>
  <si>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</si>
  <si>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</si>
  <si>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</si>
  <si>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</si>
  <si>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</si>
  <si>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</si>
  <si>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</si>
  <si>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</si>
  <si>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</si>
  <si>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</si>
  <si>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</si>
  <si>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</si>
  <si>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</si>
  <si>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</si>
  <si>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</si>
  <si>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</si>
  <si>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</si>
  <si>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</si>
  <si>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</si>
  <si>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</si>
  <si>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</si>
  <si>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</si>
  <si>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</si>
  <si>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</si>
  <si>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</si>
  <si>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</si>
  <si>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</si>
  <si>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</si>
  <si>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</si>
  <si>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</si>
  <si>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</si>
  <si>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</si>
  <si>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</si>
  <si>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</si>
  <si>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</si>
  <si>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</si>
  <si>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</si>
  <si>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</si>
  <si>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</si>
  <si>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</si>
  <si>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</si>
  <si>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</si>
  <si>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</si>
  <si>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</si>
  <si>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</si>
  <si>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</si>
  <si>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</si>
  <si>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</si>
  <si>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</si>
  <si>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</si>
  <si>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</si>
  <si>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</si>
  <si>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</si>
  <si>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</si>
  <si>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</si>
  <si>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</si>
  <si>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</si>
  <si>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</si>
  <si>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</si>
  <si>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</si>
  <si>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</si>
  <si>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</si>
  <si>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</si>
  <si>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</si>
  <si>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</si>
  <si>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</si>
  <si>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</si>
  <si>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</si>
  <si>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</si>
  <si>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</si>
  <si>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</si>
  <si>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</si>
  <si>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</si>
  <si>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</si>
  <si>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</si>
  <si>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</si>
  <si>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</si>
  <si>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</si>
  <si>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</si>
  <si>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</si>
  <si>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</si>
  <si>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</si>
  <si>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</si>
  <si>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</si>
  <si>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</si>
  <si>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</si>
  <si>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</si>
  <si>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</si>
  <si>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</si>
  <si>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</si>
  <si>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</si>
  <si>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</si>
  <si>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</si>
  <si>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</si>
  <si>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</si>
  <si>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</si>
  <si>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</si>
  <si>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</si>
  <si>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</si>
  <si>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</si>
  <si>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</si>
  <si>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</si>
  <si>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</si>
  <si>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</si>
  <si>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</si>
  <si>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</si>
  <si>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</si>
  <si>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</si>
  <si>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</si>
  <si>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</si>
  <si>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</si>
  <si>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</si>
  <si>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</si>
  <si>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</si>
  <si>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</si>
  <si>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</si>
  <si>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</si>
  <si>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</si>
  <si>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</si>
  <si>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</si>
  <si>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</si>
  <si>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</si>
  <si>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</si>
  <si>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</si>
  <si>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</si>
  <si>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</si>
  <si>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</si>
  <si>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</si>
  <si>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</si>
  <si>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</si>
  <si>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</si>
  <si>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</si>
  <si>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</si>
  <si>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</si>
  <si>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</si>
  <si>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</si>
  <si>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</si>
  <si>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</si>
  <si>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</si>
  <si>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</si>
  <si>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</si>
  <si>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</si>
  <si>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</si>
  <si>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</si>
  <si>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</si>
  <si>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</si>
  <si>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</si>
  <si>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</si>
  <si>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</si>
  <si>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</si>
  <si>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</si>
  <si>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</si>
  <si>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</si>
  <si>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</si>
  <si>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</si>
  <si>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</si>
  <si>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</si>
  <si>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</si>
  <si>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</si>
  <si>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</si>
  <si>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</si>
  <si>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</si>
  <si>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</si>
  <si>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</si>
  <si>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</si>
  <si>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</si>
  <si>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</si>
  <si>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</si>
  <si>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</si>
  <si>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</si>
  <si>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</si>
  <si>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</si>
  <si>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</si>
  <si>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</si>
  <si>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</si>
  <si>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</si>
  <si>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</si>
  <si>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</si>
  <si>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</si>
  <si>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</si>
  <si>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</si>
  <si>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</si>
  <si>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</si>
  <si>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</si>
  <si>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</si>
  <si>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</si>
  <si>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</si>
  <si>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</si>
  <si>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</si>
  <si>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</si>
  <si>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</si>
  <si>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</si>
  <si>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</si>
  <si>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</si>
  <si>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</si>
  <si>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</si>
  <si>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</si>
  <si>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</si>
  <si>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</si>
  <si>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</si>
  <si>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</si>
  <si>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</si>
  <si>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</si>
  <si>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</si>
  <si>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</si>
  <si>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</si>
  <si>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</si>
  <si>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</si>
  <si>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</si>
  <si>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</si>
  <si>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</si>
  <si>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</si>
  <si>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</si>
  <si>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</si>
  <si>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</si>
  <si>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</si>
  <si>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</si>
  <si>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</si>
  <si>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</si>
  <si>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</si>
  <si>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</si>
  <si>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</si>
  <si>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</si>
  <si>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</si>
  <si>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</si>
  <si>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</si>
  <si>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</si>
  <si>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</si>
  <si>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</si>
  <si>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</si>
  <si>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</si>
  <si>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</si>
  <si>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</si>
  <si>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</si>
  <si>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</si>
  <si>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</si>
  <si>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</si>
  <si>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</si>
  <si>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</si>
  <si>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</si>
  <si>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</si>
  <si>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</si>
  <si>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</si>
  <si>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</si>
  <si>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</si>
  <si>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</si>
  <si>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</si>
  <si>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</si>
  <si>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</si>
  <si>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</si>
  <si>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</si>
  <si>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</si>
  <si>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</si>
  <si>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</si>
  <si>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</si>
  <si>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</si>
  <si>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</si>
  <si>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</si>
  <si>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</si>
  <si>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</si>
  <si>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</si>
  <si>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</si>
  <si>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</si>
  <si>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</si>
  <si>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</si>
  <si>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</si>
  <si>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</si>
  <si>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</si>
  <si>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</si>
  <si>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</si>
  <si>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</si>
  <si>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</si>
  <si>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</si>
  <si>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</si>
  <si>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</si>
  <si>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</si>
  <si>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</si>
  <si>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</si>
  <si>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</si>
  <si>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</si>
  <si>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</si>
  <si>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</si>
  <si>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</si>
  <si>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</si>
  <si>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</si>
  <si>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</si>
  <si>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</si>
  <si>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</si>
  <si>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</si>
  <si>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</si>
  <si>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</si>
  <si>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</si>
  <si>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</si>
  <si>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</si>
  <si>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</si>
  <si>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</si>
  <si>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</si>
  <si>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</si>
  <si>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</si>
  <si>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</si>
  <si>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</si>
  <si>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</si>
  <si>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</si>
  <si>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</si>
  <si>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</si>
  <si>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</si>
  <si>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</si>
  <si>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</si>
  <si>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</si>
  <si>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</si>
  <si>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</si>
  <si>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</si>
  <si>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</si>
  <si>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</si>
  <si>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</si>
  <si>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</si>
  <si>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</si>
  <si>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</si>
  <si>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</si>
  <si>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</si>
  <si>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</si>
  <si>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</si>
  <si>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</si>
  <si>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</si>
  <si>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</si>
  <si>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</si>
  <si>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</si>
  <si>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</si>
  <si>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</si>
  <si>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</si>
  <si>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</si>
  <si>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</si>
  <si>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</si>
  <si>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</si>
  <si>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</si>
  <si>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</si>
  <si>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</si>
  <si>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</si>
  <si>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</si>
  <si>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</si>
  <si>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</si>
  <si>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</si>
  <si>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</si>
  <si>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</si>
  <si>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</si>
  <si>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</si>
  <si>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</si>
  <si>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</si>
  <si>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</si>
  <si>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</si>
  <si>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</si>
  <si>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</si>
  <si>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</si>
  <si>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</si>
  <si>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</si>
  <si>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</si>
  <si>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</si>
  <si>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</si>
  <si>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</si>
  <si>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</si>
  <si>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</si>
  <si>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</si>
  <si>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</si>
  <si>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</si>
  <si>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</si>
  <si>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</si>
  <si>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</si>
  <si>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</si>
  <si>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</si>
  <si>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</si>
  <si>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</si>
  <si>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</si>
  <si>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</si>
  <si>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</si>
  <si>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</si>
  <si>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</si>
  <si>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</si>
  <si>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</si>
  <si>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</si>
  <si>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</si>
  <si>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</si>
  <si>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</si>
  <si>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</si>
  <si>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</si>
  <si>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</si>
  <si>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</si>
  <si>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</si>
  <si>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</si>
  <si>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</si>
  <si>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</si>
  <si>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</si>
  <si>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</si>
  <si>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</si>
  <si>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</si>
  <si>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</si>
  <si>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</si>
  <si>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</si>
  <si>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</si>
  <si>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</si>
  <si>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</si>
  <si>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</si>
  <si>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</si>
  <si>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</si>
  <si>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</si>
  <si>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</si>
  <si>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</si>
  <si>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</si>
  <si>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</si>
  <si>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</si>
  <si>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</si>
  <si>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</si>
  <si>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</si>
  <si>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</si>
  <si>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</si>
  <si>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</si>
  <si>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</si>
  <si>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</si>
  <si>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</si>
  <si>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</si>
  <si>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</si>
  <si>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</si>
  <si>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</si>
  <si>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</si>
  <si>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</si>
  <si>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</si>
  <si>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</si>
  <si>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</si>
  <si>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</si>
  <si>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</si>
  <si>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</si>
  <si>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</si>
  <si>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</si>
  <si>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</si>
  <si>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</si>
  <si>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</si>
  <si>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</si>
  <si>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</si>
  <si>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</si>
  <si>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</si>
  <si>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</si>
  <si>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</si>
  <si>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</si>
  <si>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</si>
  <si>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</si>
  <si>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</si>
  <si>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</si>
  <si>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</si>
  <si>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</si>
  <si>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</si>
  <si>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</si>
  <si>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</si>
  <si>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</si>
  <si>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</si>
  <si>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</si>
  <si>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</si>
  <si>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</si>
  <si>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</si>
  <si>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</si>
  <si>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</si>
  <si>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</si>
  <si>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</si>
  <si>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</si>
  <si>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</si>
  <si>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</si>
  <si>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</si>
  <si>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</si>
  <si>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</si>
  <si>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</si>
  <si>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</si>
  <si>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</si>
  <si>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</si>
  <si>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</si>
  <si>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</si>
  <si>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</si>
  <si>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</si>
  <si>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</si>
  <si>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</si>
  <si>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</si>
  <si>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</si>
  <si>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</si>
  <si>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</si>
  <si>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</si>
  <si>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</si>
  <si>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</si>
  <si>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</si>
  <si>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</si>
  <si>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</si>
  <si>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</si>
  <si>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</si>
  <si>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</si>
  <si>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</si>
  <si>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</si>
  <si>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</si>
  <si>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</si>
  <si>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</si>
  <si>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</si>
  <si>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</si>
  <si>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</si>
  <si>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</si>
  <si>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</si>
  <si>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</si>
  <si>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</si>
  <si>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</si>
  <si>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</si>
  <si>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</si>
  <si>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</si>
  <si>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</si>
  <si>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</si>
  <si>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</si>
  <si>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</si>
  <si>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</si>
  <si>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</si>
  <si>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</si>
  <si>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</si>
  <si>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</si>
  <si>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</si>
  <si>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</si>
  <si>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</si>
  <si>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</si>
  <si>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</si>
  <si>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</si>
  <si>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</si>
  <si>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</si>
  <si>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</si>
  <si>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</si>
  <si>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</si>
  <si>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</si>
  <si>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</si>
  <si>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</si>
  <si>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</si>
  <si>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</si>
  <si>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</si>
  <si>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</si>
  <si>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</si>
  <si>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</si>
  <si>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</si>
  <si>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</si>
  <si>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</si>
  <si>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</si>
  <si>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</si>
  <si>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</si>
  <si>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</si>
  <si>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</si>
  <si>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</si>
  <si>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</si>
  <si>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</si>
  <si>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</si>
  <si>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</si>
  <si>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</si>
  <si>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</si>
  <si>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</si>
  <si>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</si>
  <si>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</si>
  <si>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</si>
  <si>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</si>
  <si>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</si>
  <si>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</si>
  <si>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</si>
  <si>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</si>
  <si>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</si>
  <si>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</si>
  <si>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</si>
  <si>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</si>
  <si>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</si>
  <si>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</si>
  <si>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</si>
  <si>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</si>
  <si>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</si>
  <si>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</si>
  <si>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</si>
  <si>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</si>
  <si>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</si>
  <si>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</si>
  <si>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</si>
  <si>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</si>
  <si>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</si>
  <si>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</si>
  <si>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</si>
  <si>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</si>
  <si>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</si>
  <si>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</si>
  <si>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</si>
  <si>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</si>
  <si>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</si>
  <si>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</si>
  <si>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</si>
  <si>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</si>
  <si>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</si>
  <si>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</si>
  <si>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</si>
  <si>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</si>
  <si>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</si>
  <si>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</si>
  <si>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</si>
  <si>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</si>
  <si>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</si>
  <si>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</si>
  <si>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</si>
  <si>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</si>
  <si>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</si>
  <si>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</si>
  <si>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</si>
  <si>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</si>
  <si>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</si>
  <si>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</si>
  <si>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</si>
  <si>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</si>
  <si>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</si>
  <si>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</si>
  <si>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</si>
  <si>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</si>
  <si>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</si>
  <si>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</si>
  <si>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</si>
  <si>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</si>
  <si>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</si>
  <si>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</si>
  <si>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</si>
  <si>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</si>
  <si>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</si>
  <si>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</si>
  <si>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</si>
  <si>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</si>
  <si>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</si>
  <si>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</si>
  <si>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</si>
  <si>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</si>
  <si>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</si>
  <si>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</si>
  <si>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</si>
  <si>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</si>
  <si>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</si>
  <si>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</si>
  <si>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</si>
  <si>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</si>
  <si>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</si>
  <si>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</si>
  <si>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</si>
  <si>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</si>
  <si>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</si>
  <si>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</si>
  <si>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</si>
  <si>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</si>
  <si>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</si>
  <si>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</si>
  <si>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</si>
  <si>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</si>
  <si>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</si>
  <si>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</si>
  <si>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</si>
  <si>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</si>
  <si>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</si>
  <si>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</si>
  <si>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</si>
  <si>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</si>
  <si>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</si>
  <si>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</si>
  <si>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</si>
  <si>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</si>
  <si>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</si>
  <si>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</si>
  <si>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</si>
  <si>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</si>
  <si>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</si>
  <si>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</si>
  <si>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</si>
  <si>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</si>
  <si>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</si>
  <si>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</si>
  <si>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</si>
  <si>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</si>
  <si>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</si>
  <si>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</si>
  <si>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</si>
  <si>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</si>
  <si>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</si>
  <si>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</si>
  <si>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</si>
  <si>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</si>
  <si>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</si>
  <si>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</si>
  <si>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</si>
  <si>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</si>
  <si>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</si>
  <si>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</si>
  <si>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</si>
  <si>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</si>
  <si>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</si>
  <si>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</si>
  <si>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</si>
  <si>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</si>
  <si>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</si>
  <si>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</si>
  <si>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</si>
  <si>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</si>
  <si>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</si>
  <si>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</si>
  <si>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</si>
  <si>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</si>
  <si>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</si>
  <si>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</si>
  <si>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</si>
  <si>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</si>
  <si>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</si>
  <si>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</si>
  <si>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</si>
  <si>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</si>
  <si>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</si>
  <si>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</si>
  <si>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</si>
  <si>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</si>
  <si>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</si>
  <si>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</si>
  <si>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</si>
  <si>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</si>
  <si>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</si>
  <si>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</si>
  <si>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</si>
  <si>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</si>
  <si>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</si>
  <si>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</si>
  <si>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</si>
  <si>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</si>
  <si>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</si>
  <si>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</si>
  <si>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</si>
  <si>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</si>
  <si>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</si>
  <si>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</si>
  <si>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</si>
  <si>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</si>
  <si>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</si>
  <si>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</si>
  <si>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</si>
  <si>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</si>
  <si>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</si>
  <si>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</si>
  <si>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</si>
  <si>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</si>
  <si>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</si>
  <si>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</si>
  <si>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</si>
  <si>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</si>
  <si>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</si>
  <si>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</si>
  <si>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</si>
  <si>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</si>
  <si>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</si>
  <si>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</si>
  <si>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</si>
  <si>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</si>
  <si>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</si>
  <si>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</si>
  <si>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</si>
  <si>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</si>
  <si>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</si>
  <si>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</si>
  <si>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</si>
  <si>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</si>
  <si>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</si>
  <si>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</si>
  <si>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</si>
  <si>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</si>
  <si>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</si>
  <si>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</si>
  <si>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</si>
  <si>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</si>
  <si>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</si>
  <si>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</si>
  <si>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</si>
  <si>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</si>
  <si>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</si>
  <si>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</si>
  <si>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</si>
  <si>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</si>
  <si>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</si>
  <si>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</si>
  <si>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</si>
  <si>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</si>
  <si>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</si>
  <si>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</si>
  <si>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</si>
  <si>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</si>
  <si>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</si>
  <si>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</si>
  <si>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</si>
  <si>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</si>
  <si>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</si>
  <si>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</si>
  <si>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</si>
  <si>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</si>
  <si>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</si>
  <si>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</si>
  <si>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</si>
  <si>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</si>
  <si>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</si>
  <si>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</si>
  <si>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</si>
  <si>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</si>
  <si>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</si>
  <si>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</si>
  <si>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</si>
  <si>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</si>
  <si>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</si>
  <si>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</si>
  <si>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</si>
  <si>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</si>
  <si>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</si>
  <si>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</si>
  <si>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</si>
  <si>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</si>
  <si>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</si>
  <si>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</si>
  <si>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</si>
  <si>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</si>
  <si>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</si>
  <si>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</si>
  <si>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</si>
  <si>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</si>
  <si>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</si>
  <si>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</si>
  <si>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</si>
  <si>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</si>
  <si>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</si>
  <si>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</si>
  <si>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</si>
  <si>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</si>
  <si>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</si>
  <si>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</si>
  <si>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</si>
  <si>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</si>
  <si>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</si>
  <si>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</si>
  <si>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</si>
  <si>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</si>
  <si>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</si>
  <si>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</si>
  <si>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</si>
  <si>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</si>
  <si>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</si>
  <si>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</si>
  <si>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</si>
  <si>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</si>
  <si>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</si>
  <si>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</si>
  <si>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</si>
  <si>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</si>
  <si>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</si>
  <si>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</si>
  <si>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</si>
  <si>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</si>
  <si>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</si>
  <si>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</si>
  <si>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</si>
  <si>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</si>
  <si>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</si>
  <si>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</si>
  <si>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</si>
  <si>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</si>
  <si>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</si>
  <si>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</si>
  <si>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</si>
  <si>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</si>
  <si>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</si>
  <si>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</si>
  <si>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</si>
  <si>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</si>
  <si>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</si>
  <si>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</si>
  <si>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</si>
  <si>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</si>
  <si>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</si>
  <si>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</si>
  <si>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</si>
  <si>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</si>
  <si>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</si>
  <si>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</si>
  <si>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</si>
  <si>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</si>
  <si>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</si>
  <si>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</si>
  <si>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</si>
  <si>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</si>
  <si>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</si>
  <si>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</si>
  <si>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</si>
  <si>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</si>
  <si>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</si>
  <si>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</si>
  <si>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</si>
  <si>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</si>
  <si>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</si>
  <si>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</si>
  <si>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</si>
  <si>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</si>
  <si>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</si>
  <si>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</si>
  <si>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</si>
  <si>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</si>
  <si>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</si>
  <si>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</si>
  <si>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</si>
  <si>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</si>
  <si>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</si>
  <si>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</si>
  <si>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</si>
  <si>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</si>
  <si>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</si>
  <si>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</si>
  <si>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</si>
  <si>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</si>
  <si>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</si>
  <si>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</si>
  <si>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</si>
  <si>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</si>
  <si>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</si>
  <si>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</si>
  <si>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</si>
  <si>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</si>
  <si>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</si>
  <si>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</si>
  <si>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</si>
  <si>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</si>
  <si>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</si>
  <si>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</si>
  <si>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</si>
  <si>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</si>
  <si>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</si>
  <si>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</si>
  <si>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</si>
  <si>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</si>
  <si>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</si>
  <si>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</si>
  <si>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</si>
  <si>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</si>
  <si>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</si>
  <si>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</si>
  <si>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</si>
  <si>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</si>
  <si>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</si>
  <si>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</si>
  <si>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</si>
  <si>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</si>
  <si>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</si>
  <si>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</si>
  <si>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</si>
  <si>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</si>
  <si>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</si>
  <si>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</si>
  <si>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</si>
  <si>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</si>
  <si>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</si>
  <si>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</si>
  <si>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</si>
  <si>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</si>
  <si>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</si>
  <si>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</si>
  <si>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</si>
  <si>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</si>
  <si>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</si>
  <si>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</si>
  <si>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</si>
  <si>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</si>
  <si>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</si>
  <si>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</si>
  <si>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</si>
  <si>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</si>
  <si>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</si>
  <si>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</si>
  <si>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</si>
  <si>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</si>
  <si>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</si>
  <si>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</si>
  <si>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</si>
  <si>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</si>
  <si>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</si>
  <si>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</si>
  <si>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</si>
  <si>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</si>
  <si>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</si>
  <si>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</si>
  <si>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</si>
  <si>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</si>
  <si>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</si>
  <si>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</si>
  <si>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</si>
  <si>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</si>
  <si>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</si>
  <si>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</si>
  <si>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</si>
  <si>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</si>
  <si>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</si>
  <si>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</si>
  <si>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</si>
  <si>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</si>
  <si>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</si>
  <si>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</si>
  <si>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</si>
  <si>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</si>
  <si>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</si>
  <si>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</si>
  <si>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</si>
  <si>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</si>
  <si>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</si>
  <si>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</si>
  <si>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</si>
  <si>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</si>
  <si>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</si>
  <si>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</si>
  <si>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</si>
  <si>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</si>
  <si>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</si>
  <si>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</si>
  <si>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</si>
  <si>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</si>
  <si>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</si>
  <si>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</si>
  <si>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</si>
  <si>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</si>
  <si>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</si>
  <si>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</si>
  <si>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</si>
  <si>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</si>
  <si>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</si>
  <si>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</si>
  <si>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</si>
  <si>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</si>
  <si>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</si>
  <si>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</si>
  <si>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</si>
  <si>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</si>
  <si>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</si>
  <si>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</si>
  <si>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</si>
  <si>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</si>
  <si>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</si>
  <si>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</si>
  <si>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</si>
  <si>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</si>
  <si>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</si>
  <si>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</si>
  <si>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</si>
  <si>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</si>
  <si>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</si>
  <si>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</si>
  <si>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</si>
  <si>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</si>
  <si>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</si>
  <si>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</si>
  <si>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</si>
  <si>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</si>
  <si>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</si>
  <si>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</si>
  <si>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</si>
  <si>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</si>
  <si>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</si>
  <si>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</si>
  <si>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</si>
  <si>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</si>
  <si>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</si>
  <si>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</si>
  <si>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</si>
  <si>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</si>
  <si>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</si>
  <si>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</si>
  <si>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</si>
  <si>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</si>
  <si>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</si>
  <si>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</si>
  <si>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</si>
  <si>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</si>
  <si>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</si>
  <si>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</si>
  <si>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</si>
  <si>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</si>
  <si>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</si>
  <si>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</si>
  <si>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</si>
  <si>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</si>
  <si>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</si>
  <si>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</si>
  <si>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</si>
  <si>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</si>
  <si>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</si>
  <si>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</si>
  <si>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</si>
  <si>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</si>
  <si>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</si>
  <si>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</si>
  <si>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</si>
  <si>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</si>
  <si>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</si>
  <si>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</si>
  <si>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</si>
  <si>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</si>
  <si>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</si>
  <si>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</si>
  <si>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</si>
  <si>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</si>
  <si>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</si>
  <si>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</si>
  <si>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</si>
  <si>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</si>
  <si>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</si>
  <si>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</si>
  <si>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</si>
  <si>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</si>
  <si>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</si>
  <si>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</si>
  <si>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</si>
  <si>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</si>
  <si>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</si>
  <si>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</si>
  <si>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</si>
  <si>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</si>
  <si>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</si>
  <si>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</si>
  <si>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</si>
  <si>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</si>
  <si>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</si>
  <si>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</si>
  <si>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</si>
  <si>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</si>
  <si>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</si>
  <si>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</si>
  <si>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</si>
  <si>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</si>
  <si>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</si>
  <si>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</si>
  <si>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</si>
  <si>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</si>
  <si>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</si>
  <si>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</si>
  <si>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</si>
  <si>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</si>
  <si>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</si>
  <si>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</si>
  <si>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</si>
  <si>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</si>
  <si>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</si>
  <si>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</si>
  <si>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</si>
  <si>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</si>
  <si>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</si>
  <si>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</si>
  <si>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</si>
  <si>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</si>
  <si>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</si>
  <si>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</si>
  <si>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</si>
  <si>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</si>
  <si>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</si>
  <si>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</si>
  <si>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</si>
  <si>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</si>
  <si>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</si>
  <si>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</si>
  <si>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</si>
  <si>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</si>
  <si>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</si>
  <si>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</si>
  <si>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</si>
  <si>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</si>
  <si>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</si>
  <si>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</si>
  <si>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</si>
  <si>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</si>
  <si>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</si>
  <si>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</si>
  <si>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</si>
  <si>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</si>
  <si>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</si>
  <si>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</si>
  <si>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</si>
  <si>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</si>
  <si>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</si>
  <si>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</si>
  <si>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</si>
  <si>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</si>
  <si>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</si>
  <si>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</si>
  <si>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</si>
  <si>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</si>
  <si>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</si>
  <si>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</si>
  <si>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</si>
  <si>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</si>
  <si>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</si>
  <si>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</si>
  <si>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</si>
  <si>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</si>
  <si>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</si>
  <si>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</si>
  <si>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</si>
  <si>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</si>
  <si>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</si>
  <si>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</si>
  <si>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</si>
  <si>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</si>
  <si>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</si>
  <si>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</si>
  <si>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</si>
  <si>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</si>
  <si>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</si>
  <si>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</si>
  <si>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</si>
  <si>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</si>
  <si>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</si>
  <si>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</si>
  <si>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</si>
  <si>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</si>
  <si>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</si>
  <si>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</si>
  <si>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</si>
  <si>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</si>
  <si>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</si>
  <si>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</si>
  <si>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</si>
  <si>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</si>
  <si>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</si>
  <si>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</si>
  <si>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</si>
  <si>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</si>
  <si>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</si>
  <si>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</si>
  <si>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</si>
  <si>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</si>
  <si>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</si>
  <si>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</si>
  <si>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</si>
  <si>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</si>
  <si>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</si>
  <si>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</si>
  <si>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</si>
  <si>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</si>
  <si>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</si>
  <si>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</si>
  <si>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</si>
  <si>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</si>
  <si>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</si>
  <si>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</si>
  <si>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</si>
  <si>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</si>
  <si>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</si>
  <si>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</si>
  <si>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</si>
  <si>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</si>
  <si>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</si>
  <si>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</si>
  <si>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</si>
  <si>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</si>
  <si>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</si>
  <si>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</si>
  <si>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</si>
  <si>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</si>
  <si>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</si>
  <si>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</si>
  <si>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</si>
  <si>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</si>
  <si>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</si>
  <si>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</si>
  <si>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</si>
  <si>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</si>
  <si>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</si>
  <si>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</si>
  <si>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</si>
  <si>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</si>
  <si>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</si>
  <si>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</si>
  <si>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</si>
  <si>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</si>
  <si>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</si>
  <si>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</si>
  <si>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</si>
  <si>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</si>
  <si>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</si>
  <si>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</si>
  <si>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</si>
  <si>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</si>
  <si>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</si>
  <si>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</si>
  <si>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</si>
  <si>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</si>
  <si>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</si>
  <si>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</si>
  <si>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</si>
  <si>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</si>
  <si>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</si>
  <si>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</si>
  <si>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</si>
  <si>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</si>
  <si>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</si>
  <si>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</si>
  <si>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</si>
  <si>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</si>
  <si>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</si>
  <si>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</si>
  <si>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</si>
  <si>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</si>
  <si>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</si>
  <si>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</si>
  <si>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</si>
  <si>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</si>
  <si>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</si>
  <si>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</si>
  <si>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</si>
  <si>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</si>
  <si>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</si>
  <si>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</si>
  <si>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</si>
  <si>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</si>
  <si>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</si>
  <si>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</si>
  <si>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</si>
  <si>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</si>
  <si>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</si>
  <si>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</si>
  <si>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</si>
  <si>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</si>
  <si>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</si>
  <si>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</si>
  <si>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</si>
  <si>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</si>
  <si>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</si>
  <si>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</si>
  <si>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</si>
  <si>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</si>
  <si>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</si>
  <si>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</si>
  <si>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</si>
  <si>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</si>
  <si>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</si>
  <si>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</si>
  <si>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</si>
  <si>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</si>
  <si>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</si>
  <si>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</si>
  <si>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</si>
  <si>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</si>
  <si>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</si>
  <si>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</si>
  <si>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</si>
  <si>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</si>
  <si>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</si>
  <si>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</si>
  <si>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</si>
  <si>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</si>
  <si>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</si>
  <si>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</si>
  <si>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</si>
  <si>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</si>
  <si>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</si>
  <si>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</si>
  <si>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</si>
  <si>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</si>
  <si>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</si>
  <si>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</si>
  <si>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</si>
  <si>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</si>
  <si>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</si>
  <si>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</si>
  <si>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</si>
  <si>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</si>
  <si>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</si>
  <si>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</si>
  <si>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</si>
  <si>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</si>
  <si>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</si>
  <si>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</si>
  <si>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</si>
  <si>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</si>
  <si>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</si>
  <si>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</si>
  <si>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</si>
  <si>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</si>
  <si>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</si>
  <si>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</si>
  <si>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</si>
  <si>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</si>
  <si>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</si>
  <si>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</si>
  <si>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</si>
  <si>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</si>
  <si>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</si>
  <si>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</si>
  <si>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</si>
  <si>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</si>
  <si>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</si>
  <si>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</si>
  <si>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</si>
  <si>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</si>
  <si>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</si>
  <si>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</si>
  <si>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</si>
  <si>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</si>
  <si>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</si>
  <si>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</si>
  <si>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</si>
  <si>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</si>
  <si>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</si>
  <si>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</si>
  <si>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</si>
  <si>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</si>
  <si>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</si>
  <si>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</si>
  <si>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</si>
  <si>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</si>
  <si>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</si>
  <si>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</si>
  <si>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</si>
  <si>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</si>
  <si>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</si>
  <si>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</si>
  <si>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</si>
  <si>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</si>
  <si>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</si>
  <si>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</si>
  <si>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</si>
  <si>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</si>
  <si>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</si>
  <si>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</si>
  <si>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</si>
  <si>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</si>
  <si>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</si>
  <si>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</si>
  <si>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</si>
  <si>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</si>
  <si>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</si>
  <si>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</si>
  <si>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</si>
  <si>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</si>
  <si>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</si>
  <si>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</si>
  <si>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</si>
  <si>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</si>
  <si>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</si>
  <si>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</si>
  <si>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</si>
  <si>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</si>
  <si>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</si>
  <si>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</si>
  <si>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</si>
  <si>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</si>
  <si>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</si>
  <si>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</si>
  <si>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</si>
  <si>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</si>
  <si>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</si>
  <si>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</si>
  <si>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</si>
  <si>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</si>
  <si>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</si>
  <si>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</si>
  <si>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</si>
  <si>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</si>
  <si>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</si>
  <si>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</si>
  <si>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</si>
  <si>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</si>
  <si>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</si>
  <si>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</si>
  <si>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</si>
  <si>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</si>
  <si>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</si>
  <si>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</si>
  <si>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</si>
  <si>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</si>
  <si>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</si>
  <si>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</si>
  <si>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</si>
  <si>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</si>
  <si>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</si>
  <si>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</si>
  <si>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</si>
  <si>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</si>
  <si>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</si>
  <si>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</si>
  <si>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</si>
  <si>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</si>
  <si>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</si>
  <si>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</si>
  <si>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</si>
  <si>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</si>
  <si>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</si>
  <si>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</si>
  <si>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</si>
  <si>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</si>
  <si>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</si>
  <si>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</si>
  <si>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</si>
  <si>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</si>
  <si>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</si>
  <si>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</si>
  <si>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</si>
  <si>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</si>
  <si>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</si>
  <si>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</si>
  <si>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</si>
  <si>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</si>
  <si>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</si>
  <si>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</si>
  <si>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</si>
  <si>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</si>
  <si>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</si>
  <si>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</si>
  <si>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</si>
  <si>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</si>
  <si>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</si>
  <si>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</si>
  <si>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</si>
  <si>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</si>
  <si>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</si>
  <si>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</si>
  <si>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</si>
  <si>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</si>
  <si>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</si>
  <si>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</si>
  <si>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</si>
  <si>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</si>
  <si>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</si>
  <si>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</si>
  <si>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</si>
  <si>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</si>
  <si>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</si>
  <si>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</si>
  <si>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</si>
  <si>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</si>
  <si>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</si>
  <si>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</si>
  <si>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</si>
  <si>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</si>
  <si>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</si>
  <si>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</si>
  <si>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</si>
  <si>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</si>
  <si>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</si>
  <si>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</si>
  <si>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</si>
  <si>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</si>
  <si>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</si>
  <si>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</si>
  <si>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</si>
  <si>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</si>
  <si>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</si>
  <si>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</si>
  <si>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</si>
  <si>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</si>
  <si>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</si>
  <si>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</si>
  <si>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</si>
  <si>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</si>
  <si>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</si>
  <si>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</si>
  <si>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</si>
  <si>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</si>
  <si>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</si>
  <si>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</si>
  <si>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</si>
  <si>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</si>
  <si>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</si>
  <si>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</si>
  <si>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</si>
  <si>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</si>
  <si>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</si>
  <si>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</si>
  <si>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</si>
  <si>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</si>
  <si>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</si>
  <si>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</si>
  <si>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</si>
  <si>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</si>
  <si>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</si>
  <si>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</si>
  <si>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</si>
  <si>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</si>
  <si>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</si>
  <si>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</si>
  <si>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</si>
  <si>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</si>
  <si>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</si>
  <si>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</si>
  <si>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</si>
  <si>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</si>
  <si>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</si>
  <si>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</si>
  <si>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</si>
  <si>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</si>
  <si>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</si>
  <si>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</si>
  <si>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</si>
  <si>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</si>
  <si>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</si>
  <si>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</si>
  <si>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</si>
  <si>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</si>
  <si>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</si>
  <si>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</si>
  <si>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</si>
  <si>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</si>
  <si>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</si>
  <si>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</si>
  <si>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</si>
  <si>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</si>
  <si>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</si>
  <si>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</si>
  <si>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</si>
  <si>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</si>
  <si>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</si>
  <si>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</si>
  <si>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</si>
  <si>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</si>
  <si>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</si>
  <si>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</si>
  <si>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</si>
  <si>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</si>
  <si>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</si>
  <si>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</si>
  <si>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</si>
  <si>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</si>
  <si>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</si>
  <si>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</si>
  <si>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</si>
  <si>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</si>
  <si>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</si>
  <si>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</si>
  <si>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</si>
  <si>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</si>
  <si>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</si>
  <si>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</si>
  <si>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</si>
  <si>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</si>
  <si>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</si>
  <si>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</si>
  <si>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</si>
  <si>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</si>
  <si>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</si>
  <si>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</si>
  <si>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</si>
  <si>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</si>
  <si>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</si>
  <si>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</si>
  <si>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</si>
  <si>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</si>
  <si>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</si>
  <si>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</si>
  <si>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</si>
  <si>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</si>
  <si>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</si>
  <si>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</si>
  <si>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</si>
  <si>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</si>
  <si>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</si>
  <si>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</si>
  <si>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</si>
  <si>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</si>
  <si>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</si>
  <si>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</si>
  <si>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</si>
  <si>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</si>
  <si>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</si>
  <si>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</si>
  <si>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</si>
  <si>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</si>
  <si>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</si>
  <si>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</si>
  <si>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</si>
  <si>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</si>
  <si>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</si>
  <si>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</si>
  <si>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</si>
  <si>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</si>
  <si>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</si>
  <si>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</si>
  <si>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</si>
  <si>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</si>
  <si>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</si>
  <si>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</si>
  <si>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</si>
  <si>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</si>
  <si>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</si>
  <si>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</si>
  <si>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</si>
  <si>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</si>
  <si>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</si>
  <si>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</si>
  <si>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</si>
  <si>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</si>
  <si>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</si>
  <si>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</si>
  <si>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</si>
  <si>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</si>
  <si>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</si>
  <si>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</si>
  <si>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</si>
  <si>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</si>
  <si>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</si>
  <si>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</si>
  <si>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</si>
  <si>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</si>
  <si>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</si>
  <si>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</si>
  <si>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</si>
  <si>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</si>
  <si>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</si>
  <si>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</si>
  <si>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</si>
  <si>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</si>
  <si>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</si>
  <si>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</si>
  <si>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</si>
  <si>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</si>
  <si>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</si>
  <si>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</si>
  <si>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</si>
  <si>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</si>
  <si>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</si>
  <si>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</si>
  <si>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</si>
  <si>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</si>
  <si>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</si>
  <si>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</si>
  <si>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</si>
  <si>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</si>
  <si>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</si>
  <si>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</si>
  <si>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</si>
  <si>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</si>
  <si>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</si>
  <si>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</si>
  <si>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</si>
  <si>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</si>
  <si>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</si>
  <si>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</si>
  <si>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</si>
  <si>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</si>
  <si>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</si>
  <si>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</si>
  <si>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</si>
  <si>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</si>
  <si>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</si>
  <si>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</si>
  <si>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</si>
  <si>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</si>
  <si>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</si>
  <si>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</si>
  <si>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</si>
  <si>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</si>
  <si>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</si>
  <si>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</si>
  <si>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</si>
  <si>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</si>
  <si>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</si>
  <si>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</si>
  <si>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</si>
  <si>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</si>
  <si>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</si>
  <si>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</si>
  <si>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</si>
  <si>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</si>
  <si>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</si>
  <si>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</si>
  <si>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</si>
  <si>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</si>
  <si>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</si>
  <si>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</si>
  <si>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</si>
  <si>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</si>
  <si>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</si>
  <si>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</si>
  <si>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</si>
  <si>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</si>
  <si>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</si>
  <si>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</si>
  <si>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</si>
  <si>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</si>
  <si>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</si>
  <si>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</si>
  <si>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</si>
  <si>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</si>
  <si>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</si>
  <si>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</si>
  <si>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</si>
  <si>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</si>
  <si>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</si>
  <si>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</si>
  <si>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</si>
  <si>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</si>
  <si>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</si>
  <si>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</si>
  <si>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</si>
  <si>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</si>
  <si>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</si>
  <si>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</si>
  <si>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</si>
  <si>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</si>
  <si>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</si>
  <si>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</si>
  <si>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</si>
  <si>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</si>
  <si>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</si>
  <si>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</si>
  <si>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</si>
  <si>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</si>
  <si>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</si>
  <si>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</si>
  <si>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</si>
  <si>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</si>
  <si>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</si>
  <si>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</si>
  <si>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</si>
  <si>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</si>
  <si>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</si>
  <si>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</si>
  <si>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</si>
  <si>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</si>
  <si>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</si>
  <si>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</si>
  <si>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</si>
  <si>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</si>
  <si>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</si>
  <si>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</si>
  <si>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</si>
  <si>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</si>
  <si>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</si>
  <si>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</si>
  <si>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</si>
  <si>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</si>
  <si>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</si>
  <si>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</si>
  <si>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</si>
  <si>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</si>
  <si>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</si>
  <si>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</si>
  <si>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</si>
  <si>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</si>
  <si>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</si>
  <si>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</si>
  <si>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</si>
  <si>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</si>
  <si>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</si>
  <si>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</si>
  <si>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</si>
  <si>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</si>
  <si>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</si>
  <si>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</si>
  <si>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</si>
  <si>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</si>
  <si>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</si>
  <si>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</si>
  <si>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</si>
  <si>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</si>
  <si>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</si>
  <si>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</si>
  <si>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</si>
  <si>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</si>
  <si>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</si>
  <si>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</si>
  <si>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</si>
  <si>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</si>
  <si>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</si>
  <si>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</si>
  <si>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</si>
  <si>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</si>
  <si>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</si>
  <si>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</si>
  <si>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</si>
  <si>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</si>
  <si>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</si>
  <si>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</si>
  <si>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</si>
  <si>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</si>
  <si>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</si>
  <si>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</si>
  <si>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</si>
  <si>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</si>
  <si>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</si>
  <si>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</si>
  <si>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</si>
  <si>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</si>
  <si>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</si>
  <si>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</si>
  <si>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</si>
  <si>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</si>
  <si>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</si>
  <si>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</si>
  <si>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</si>
  <si>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</si>
  <si>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</si>
  <si>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</si>
  <si>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</si>
  <si>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</si>
  <si>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</si>
  <si>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</si>
  <si>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</si>
  <si>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</si>
  <si>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</si>
  <si>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</si>
  <si>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</si>
  <si>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</si>
  <si>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</si>
  <si>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</si>
  <si>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</si>
  <si>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</si>
  <si>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</si>
  <si>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</si>
  <si>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</si>
  <si>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</si>
  <si>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</si>
  <si>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</si>
  <si>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</si>
  <si>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</si>
  <si>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</si>
  <si>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</si>
  <si>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</si>
  <si>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</si>
  <si>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</si>
  <si>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</si>
  <si>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</si>
  <si>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</si>
  <si>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</si>
  <si>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</si>
  <si>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</si>
  <si>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</si>
  <si>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</si>
  <si>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</si>
  <si>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</si>
  <si>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</si>
  <si>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</si>
  <si>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</si>
  <si>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</si>
  <si>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</si>
  <si>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</si>
  <si>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</si>
  <si>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</si>
  <si>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</si>
  <si>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</si>
  <si>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</si>
  <si>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</si>
  <si>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</si>
  <si>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</si>
  <si>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</si>
  <si>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</si>
  <si>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</si>
  <si>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</si>
  <si>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</si>
  <si>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</si>
  <si>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</si>
  <si>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</si>
  <si>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</si>
  <si>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</si>
  <si>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</si>
  <si>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</si>
  <si>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</si>
  <si>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</si>
  <si>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</si>
  <si>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</si>
  <si>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</si>
  <si>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</si>
  <si>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</si>
  <si>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</si>
  <si>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</si>
  <si>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</si>
  <si>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</si>
  <si>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</si>
  <si>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</si>
  <si>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</si>
  <si>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</si>
  <si>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</si>
  <si>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</si>
  <si>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</si>
  <si>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</si>
  <si>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</si>
  <si>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</si>
  <si>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</si>
  <si>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</si>
  <si>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</si>
  <si>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</si>
  <si>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</si>
  <si>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</si>
  <si>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</si>
  <si>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</si>
  <si>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</si>
  <si>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</si>
  <si>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</si>
  <si>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</si>
  <si>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</si>
  <si>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</si>
  <si>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</si>
  <si>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</si>
  <si>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</si>
  <si>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</si>
  <si>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</si>
  <si>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</si>
  <si>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</si>
  <si>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</si>
  <si>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</si>
  <si>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</si>
  <si>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</si>
  <si>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</si>
  <si>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</si>
  <si>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</si>
  <si>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</si>
  <si>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</si>
  <si>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</si>
  <si>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</si>
  <si>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</si>
  <si>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</si>
  <si>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</si>
  <si>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</si>
  <si>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</si>
  <si>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</si>
  <si>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</si>
  <si>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</si>
  <si>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</si>
  <si>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</si>
  <si>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</si>
  <si>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</si>
  <si>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</si>
  <si>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</si>
  <si>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</si>
  <si>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</si>
  <si>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</si>
  <si>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</si>
  <si>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</si>
  <si>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</si>
  <si>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</si>
  <si>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</si>
  <si>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</si>
  <si>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</si>
  <si>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</si>
  <si>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</si>
  <si>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</si>
  <si>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</si>
  <si>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</si>
  <si>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</si>
  <si>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</si>
  <si>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</si>
  <si>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</si>
  <si>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</si>
  <si>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</si>
  <si>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</si>
  <si>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</si>
  <si>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</si>
  <si>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</si>
  <si>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</si>
  <si>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</si>
  <si>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</si>
  <si>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</si>
  <si>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</si>
  <si>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</si>
  <si>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</si>
  <si>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</si>
  <si>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</si>
  <si>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</si>
  <si>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</si>
  <si>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</si>
  <si>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</si>
  <si>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</si>
  <si>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</si>
  <si>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</si>
  <si>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</si>
  <si>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</si>
  <si>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</si>
  <si>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</si>
  <si>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</si>
  <si>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</si>
  <si>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</si>
  <si>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</si>
  <si>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</si>
  <si>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</si>
  <si>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</si>
  <si>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</si>
  <si>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</si>
  <si>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</si>
  <si>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</si>
  <si>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</si>
  <si>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</si>
  <si>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</si>
  <si>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</si>
  <si>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</si>
  <si>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</si>
  <si>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</si>
  <si>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</si>
  <si>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</si>
  <si>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</si>
  <si>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</si>
  <si>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</si>
  <si>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</si>
  <si>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</si>
  <si>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</si>
  <si>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</si>
  <si>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</si>
  <si>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</si>
  <si>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</si>
  <si>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</si>
  <si>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</si>
  <si>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</si>
  <si>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</si>
  <si>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</si>
  <si>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</si>
  <si>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</si>
  <si>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</si>
  <si>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</si>
  <si>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</si>
  <si>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</si>
  <si>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</si>
  <si>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</si>
  <si>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</si>
  <si>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</si>
  <si>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</si>
  <si>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</si>
  <si>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</si>
  <si>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</si>
  <si>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</si>
  <si>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</si>
  <si>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</si>
  <si>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</si>
  <si>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</si>
  <si>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</si>
  <si>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</si>
  <si>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</si>
  <si>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</si>
  <si>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</si>
  <si>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</si>
  <si>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</si>
  <si>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</si>
  <si>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</si>
  <si>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</si>
  <si>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</si>
  <si>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</si>
  <si>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</si>
  <si>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</si>
  <si>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</si>
  <si>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</si>
  <si>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</si>
  <si>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</si>
  <si>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</si>
  <si>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</si>
  <si>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</si>
  <si>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</si>
  <si>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</si>
  <si>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</si>
  <si>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</si>
  <si>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</si>
  <si>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</si>
  <si>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</si>
  <si>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</si>
  <si>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</si>
  <si>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</si>
  <si>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</si>
  <si>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</si>
  <si>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</si>
  <si>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</si>
  <si>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</si>
  <si>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</si>
  <si>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</si>
  <si>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</si>
  <si>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</si>
  <si>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</si>
  <si>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</si>
  <si>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</si>
  <si>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</si>
  <si>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</si>
  <si>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</si>
  <si>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</si>
  <si>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</si>
  <si>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</si>
  <si>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</si>
  <si>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</si>
  <si>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</si>
  <si>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</si>
  <si>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</si>
  <si>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</si>
  <si>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</si>
  <si>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</si>
  <si>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</si>
  <si>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</si>
  <si>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</si>
  <si>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</si>
  <si>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</si>
  <si>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</si>
  <si>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</si>
  <si>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</si>
  <si>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</si>
  <si>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</si>
  <si>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</si>
  <si>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</si>
  <si>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</si>
  <si>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</si>
  <si>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</si>
  <si>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</si>
  <si>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</si>
  <si>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</si>
  <si>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</si>
  <si>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</si>
  <si>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</si>
  <si>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</si>
  <si>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</si>
  <si>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</si>
  <si>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</si>
  <si>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</si>
  <si>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</si>
  <si>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</si>
  <si>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</si>
  <si>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</si>
  <si>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</si>
  <si>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</si>
  <si>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</si>
  <si>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</si>
  <si>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</si>
  <si>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</si>
  <si>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</si>
  <si>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</si>
  <si>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</si>
  <si>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</si>
  <si>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</si>
  <si>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</si>
  <si>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</si>
  <si>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</si>
  <si>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</si>
  <si>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</si>
  <si>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</si>
  <si>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</si>
  <si>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</si>
  <si>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</si>
  <si>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</si>
  <si>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</si>
  <si>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</si>
  <si>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</si>
  <si>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</si>
  <si>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</si>
  <si>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</si>
  <si>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</si>
  <si>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</si>
  <si>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</si>
  <si>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</si>
  <si>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</si>
  <si>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</si>
  <si>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</si>
  <si>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</si>
  <si>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</si>
  <si>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</si>
  <si>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</si>
  <si>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</si>
  <si>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</si>
  <si>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</si>
  <si>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</si>
  <si>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</si>
  <si>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</si>
  <si>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</si>
  <si>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</si>
  <si>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</si>
  <si>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</si>
  <si>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</si>
  <si>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</si>
  <si>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</si>
  <si>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</si>
  <si>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</si>
  <si>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</si>
  <si>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</si>
  <si>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</si>
  <si>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</si>
  <si>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</si>
  <si>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</si>
  <si>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</si>
  <si>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</si>
  <si>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</si>
  <si>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</si>
  <si>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</si>
  <si>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</si>
  <si>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</si>
  <si>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</si>
  <si>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</si>
  <si>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</si>
  <si>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</si>
  <si>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</si>
  <si>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</si>
  <si>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</si>
  <si>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</si>
  <si>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</si>
  <si>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</si>
  <si>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</si>
  <si>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</si>
  <si>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</si>
  <si>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</si>
  <si>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</si>
  <si>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</si>
  <si>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</si>
  <si>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</si>
  <si>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</si>
  <si>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</si>
  <si>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</si>
  <si>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</si>
  <si>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</si>
  <si>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</si>
  <si>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</si>
  <si>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</si>
  <si>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</si>
  <si>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</si>
  <si>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</si>
  <si>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</si>
  <si>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</si>
  <si>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</si>
  <si>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</si>
  <si>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</si>
  <si>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</si>
  <si>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</si>
  <si>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</si>
  <si>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</si>
  <si>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</si>
  <si>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</si>
  <si>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</si>
  <si>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</si>
  <si>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</si>
  <si>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</si>
  <si>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</si>
  <si>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</si>
  <si>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</si>
  <si>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</si>
  <si>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</si>
  <si>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</si>
  <si>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</si>
  <si>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</si>
  <si>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</si>
  <si>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</si>
  <si>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</si>
  <si>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</si>
  <si>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</si>
  <si>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</si>
  <si>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</si>
  <si>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</si>
  <si>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</si>
  <si>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</si>
  <si>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</si>
  <si>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</si>
  <si>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</si>
  <si>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</si>
  <si>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</si>
  <si>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</si>
  <si>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</si>
  <si>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</si>
  <si>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</si>
  <si>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</si>
  <si>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</si>
  <si>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</si>
  <si>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</si>
  <si>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</si>
  <si>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</si>
  <si>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</si>
  <si>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</si>
  <si>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</si>
  <si>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</si>
  <si>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</si>
  <si>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</si>
  <si>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</si>
  <si>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</si>
  <si>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</si>
  <si>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</si>
  <si>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</si>
  <si>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</si>
  <si>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</si>
  <si>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</si>
  <si>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</si>
  <si>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</si>
  <si>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</si>
  <si>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</si>
  <si>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</si>
  <si>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</si>
  <si>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</si>
  <si>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</si>
  <si>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</si>
  <si>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</si>
  <si>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</si>
  <si>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</si>
  <si>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</si>
  <si>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</si>
  <si>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</si>
  <si>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</si>
  <si>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</si>
  <si>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</si>
  <si>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</si>
  <si>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</si>
  <si>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</si>
  <si>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</si>
  <si>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</si>
  <si>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</si>
  <si>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</si>
  <si>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</si>
  <si>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</si>
  <si>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</si>
  <si>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</si>
  <si>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</si>
  <si>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</si>
  <si>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</si>
  <si>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</si>
  <si>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</si>
  <si>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</si>
  <si>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</si>
  <si>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</si>
  <si>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</si>
  <si>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</si>
  <si>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</si>
  <si>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</si>
  <si>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</si>
  <si>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</si>
  <si>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</si>
  <si>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</si>
  <si>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</si>
  <si>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</si>
  <si>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</si>
  <si>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</si>
  <si>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</si>
  <si>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</si>
  <si>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</si>
  <si>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</si>
  <si>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</si>
  <si>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</si>
  <si>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</si>
  <si>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</si>
  <si>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</si>
  <si>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</si>
  <si>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</si>
  <si>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</si>
  <si>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</si>
  <si>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</si>
  <si>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</si>
  <si>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</si>
  <si>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</si>
  <si>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</si>
  <si>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</si>
  <si>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</si>
  <si>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</si>
  <si>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</si>
  <si>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</si>
  <si>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</si>
  <si>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</si>
  <si>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</si>
  <si>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</si>
  <si>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</si>
  <si>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</si>
  <si>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</si>
  <si>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</si>
  <si>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</si>
  <si>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</si>
  <si>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</si>
  <si>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</si>
  <si>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</si>
  <si>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</si>
  <si>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</si>
  <si>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</si>
  <si>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</si>
  <si>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</si>
  <si>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</si>
  <si>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</si>
  <si>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</si>
  <si>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</si>
  <si>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</si>
  <si>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</si>
  <si>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</si>
  <si>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</si>
  <si>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</si>
  <si>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</si>
  <si>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</si>
  <si>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</si>
  <si>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</si>
  <si>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</si>
  <si>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</si>
  <si>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</si>
  <si>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</si>
  <si>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</si>
  <si>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</si>
  <si>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</si>
  <si>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</si>
  <si>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</si>
  <si>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</si>
  <si>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</si>
  <si>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</si>
  <si>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</si>
  <si>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</si>
  <si>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</si>
  <si>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</si>
  <si>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</si>
  <si>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</si>
  <si>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</si>
  <si>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</si>
  <si>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</si>
  <si>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</si>
  <si>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</si>
  <si>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</si>
  <si>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</si>
  <si>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</si>
  <si>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</si>
  <si>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</si>
  <si>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</si>
  <si>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</si>
  <si>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</si>
  <si>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</si>
  <si>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</si>
  <si>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</si>
  <si>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</si>
  <si>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</si>
  <si>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</si>
  <si>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</si>
  <si>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</si>
  <si>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</si>
  <si>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</si>
  <si>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</si>
  <si>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</si>
  <si>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</si>
  <si>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</si>
  <si>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</si>
  <si>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</si>
  <si>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</si>
  <si>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</si>
  <si>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</si>
  <si>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</si>
  <si>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</si>
  <si>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</si>
  <si>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</si>
  <si>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</si>
  <si>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</si>
  <si>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</si>
  <si>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</si>
  <si>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</si>
  <si>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</si>
  <si>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</si>
  <si>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</si>
  <si>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</si>
  <si>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</si>
  <si>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</si>
  <si>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</si>
  <si>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</si>
  <si>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</si>
  <si>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</si>
  <si>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</si>
  <si>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</si>
  <si>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</si>
  <si>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</si>
  <si>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</si>
  <si>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</si>
  <si>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</si>
  <si>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</si>
  <si>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</si>
  <si>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</si>
  <si>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</si>
  <si>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</si>
  <si>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</si>
  <si>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</si>
  <si>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</si>
  <si>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</si>
  <si>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</si>
  <si>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</si>
  <si>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</si>
  <si>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</si>
  <si>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</si>
  <si>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</si>
  <si>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</si>
  <si>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</si>
  <si>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</si>
  <si>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</si>
  <si>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</si>
  <si>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</si>
  <si>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</si>
  <si>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</si>
  <si>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</si>
  <si>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</si>
  <si>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</si>
  <si>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</si>
  <si>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</si>
  <si>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</si>
  <si>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</si>
  <si>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</si>
  <si>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</si>
  <si>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</si>
  <si>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</si>
  <si>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</si>
  <si>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</si>
  <si>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</si>
  <si>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</si>
  <si>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</si>
  <si>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</si>
  <si>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</si>
  <si>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</si>
  <si>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</si>
  <si>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</si>
  <si>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</si>
  <si>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</si>
  <si>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</si>
  <si>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</si>
  <si>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</si>
  <si>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</si>
  <si>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</si>
  <si>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</si>
  <si>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</si>
  <si>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</si>
  <si>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</si>
  <si>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</si>
  <si>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</si>
  <si>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</si>
  <si>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</si>
  <si>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</si>
  <si>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</si>
  <si>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</si>
  <si>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</si>
  <si>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</si>
  <si>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</si>
  <si>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</si>
  <si>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</si>
  <si>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</si>
  <si>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</si>
  <si>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</si>
  <si>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</si>
  <si>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</si>
  <si>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</si>
  <si>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</si>
  <si>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</si>
  <si>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</si>
  <si>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</si>
  <si>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</si>
  <si>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</si>
  <si>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</si>
  <si>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</si>
  <si>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</si>
  <si>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</si>
  <si>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</si>
  <si>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</si>
  <si>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</si>
  <si>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</si>
  <si>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</si>
  <si>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</si>
  <si>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</si>
  <si>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</si>
  <si>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</si>
  <si>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</si>
  <si>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</si>
  <si>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</si>
  <si>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</si>
  <si>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</si>
  <si>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</si>
  <si>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</si>
  <si>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</si>
  <si>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</si>
  <si>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</si>
  <si>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</si>
  <si>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</si>
  <si>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</si>
  <si>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</si>
  <si>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</si>
  <si>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</si>
  <si>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</si>
  <si>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</si>
  <si>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</si>
  <si>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</si>
  <si>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</si>
  <si>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</si>
  <si>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</si>
  <si>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</si>
  <si>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</si>
  <si>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</si>
  <si>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</si>
  <si>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</si>
  <si>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</si>
  <si>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</si>
  <si>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</si>
  <si>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</si>
  <si>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</si>
  <si>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</si>
  <si>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</si>
  <si>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</si>
  <si>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</si>
  <si>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</si>
  <si>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</si>
  <si>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</si>
  <si>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</si>
  <si>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</si>
  <si>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</si>
  <si>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</si>
  <si>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</si>
  <si>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</si>
  <si>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</si>
  <si>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</si>
  <si>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</si>
  <si>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</si>
  <si>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</si>
  <si>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</si>
  <si>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</si>
  <si>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</si>
  <si>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</si>
  <si>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</si>
  <si>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</si>
  <si>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</si>
  <si>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</si>
  <si>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</si>
  <si>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</si>
  <si>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</si>
  <si>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</si>
  <si>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</si>
  <si>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</si>
  <si>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</si>
  <si>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</si>
  <si>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</si>
  <si>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</si>
  <si>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</si>
  <si>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</si>
  <si>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</si>
  <si>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</si>
  <si>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</si>
  <si>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</si>
  <si>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</si>
  <si>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</si>
  <si>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</si>
  <si>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</si>
  <si>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</si>
  <si>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</si>
  <si>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</si>
  <si>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</si>
  <si>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</si>
  <si>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</si>
  <si>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</si>
  <si>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</si>
  <si>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</si>
  <si>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</si>
  <si>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</si>
  <si>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</si>
  <si>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</si>
  <si>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</si>
  <si>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</si>
  <si>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</si>
  <si>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</si>
  <si>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</si>
  <si>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</si>
  <si>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</si>
  <si>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</si>
  <si>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</si>
  <si>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</si>
  <si>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</si>
  <si>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</si>
  <si>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</si>
  <si>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</si>
  <si>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</si>
  <si>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</si>
  <si>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</si>
  <si>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</si>
  <si>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</si>
  <si>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</si>
  <si>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</si>
  <si>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</si>
  <si>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</si>
  <si>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</si>
  <si>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</si>
  <si>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</si>
  <si>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</si>
  <si>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</si>
  <si>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</si>
  <si>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</si>
  <si>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</si>
  <si>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</si>
  <si>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</si>
  <si>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</si>
  <si>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</si>
  <si>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</si>
  <si>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</si>
  <si>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</si>
  <si>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</si>
  <si>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</si>
  <si>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</si>
  <si>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</si>
  <si>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</si>
  <si>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</si>
  <si>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</si>
  <si>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</si>
  <si>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</si>
  <si>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</si>
  <si>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</si>
  <si>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</si>
  <si>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</si>
  <si>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</si>
  <si>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</si>
  <si>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</si>
  <si>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</si>
  <si>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</si>
  <si>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</si>
  <si>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</si>
  <si>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</si>
  <si>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</si>
  <si>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</si>
  <si>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</si>
  <si>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</si>
  <si>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</si>
  <si>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</si>
  <si>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</si>
  <si>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</si>
  <si>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</si>
  <si>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</si>
  <si>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</si>
  <si>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</si>
  <si>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</si>
  <si>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</si>
  <si>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</si>
  <si>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</si>
  <si>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</si>
  <si>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</si>
  <si>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</si>
  <si>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</si>
  <si>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</si>
  <si>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</si>
  <si>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</si>
  <si>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</si>
  <si>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</si>
  <si>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</si>
  <si>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</si>
  <si>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</si>
  <si>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</si>
  <si>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</si>
  <si>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</si>
  <si>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</si>
  <si>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</si>
  <si>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</si>
  <si>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</si>
  <si>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</si>
  <si>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</si>
  <si>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</si>
  <si>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</si>
  <si>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</si>
  <si>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</si>
  <si>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</si>
  <si>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</si>
  <si>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</si>
  <si>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</si>
  <si>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</si>
  <si>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</si>
  <si>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</si>
  <si>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</si>
  <si>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</si>
  <si>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</si>
  <si>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</si>
  <si>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</si>
  <si>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</si>
  <si>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</si>
  <si>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</si>
  <si>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</si>
  <si>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</si>
  <si>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</si>
  <si>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</si>
  <si>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</si>
  <si>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</si>
  <si>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</si>
  <si>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</si>
  <si>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</si>
  <si>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</si>
  <si>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</si>
  <si>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</si>
  <si>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</si>
  <si>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</si>
  <si>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</si>
  <si>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</si>
  <si>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</si>
  <si>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</si>
  <si>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</si>
  <si>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</si>
  <si>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</si>
  <si>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</si>
  <si>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</si>
  <si>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</si>
  <si>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</si>
  <si>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</si>
  <si>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</si>
  <si>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</si>
  <si>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</si>
  <si>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</si>
  <si>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</si>
  <si>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</si>
  <si>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</si>
  <si>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</si>
  <si>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</si>
  <si>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</si>
  <si>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</si>
  <si>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</si>
  <si>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</si>
  <si>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</si>
  <si>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</si>
  <si>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</si>
  <si>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</si>
  <si>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</si>
  <si>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</si>
  <si>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</si>
  <si>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</si>
  <si>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</si>
  <si>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</si>
  <si>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</si>
  <si>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</si>
  <si>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</si>
  <si>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</si>
  <si>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</si>
  <si>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</si>
  <si>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</si>
  <si>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</si>
  <si>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</si>
  <si>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</si>
  <si>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</si>
  <si>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</si>
  <si>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</si>
  <si>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</si>
  <si>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</si>
  <si>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</si>
  <si>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</si>
  <si>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</si>
  <si>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</si>
  <si>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</si>
  <si>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</si>
  <si>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</si>
  <si>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</si>
  <si>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</si>
  <si>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</si>
  <si>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</si>
  <si>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</si>
  <si>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</si>
  <si>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</si>
  <si>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</si>
  <si>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</si>
  <si>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</si>
  <si>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</si>
  <si>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</si>
  <si>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</si>
  <si>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</si>
  <si>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</si>
  <si>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</si>
  <si>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</si>
  <si>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</si>
  <si>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</si>
  <si>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</si>
  <si>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</si>
  <si>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</si>
  <si>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</si>
  <si>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</si>
  <si>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</si>
  <si>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</si>
  <si>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</si>
  <si>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</si>
  <si>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</si>
  <si>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</si>
  <si>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</si>
  <si>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</si>
  <si>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</si>
  <si>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</si>
  <si>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</si>
  <si>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</si>
  <si>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</si>
  <si>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</si>
  <si>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</si>
  <si>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</si>
  <si>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</si>
  <si>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</si>
  <si>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</si>
  <si>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</si>
  <si>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</si>
  <si>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</si>
  <si>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</si>
  <si>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</si>
  <si>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</si>
  <si>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</si>
  <si>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</si>
  <si>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</si>
  <si>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</si>
  <si>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</si>
  <si>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</si>
  <si>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</si>
  <si>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</si>
  <si>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</si>
  <si>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</si>
  <si>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</si>
  <si>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</si>
  <si>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</si>
  <si>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</si>
  <si>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</si>
  <si>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</si>
  <si>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</si>
  <si>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</si>
  <si>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</si>
  <si>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</si>
  <si>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</si>
  <si>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</si>
  <si>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</si>
  <si>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</si>
  <si>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</si>
  <si>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</si>
  <si>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</si>
  <si>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</si>
  <si>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</si>
  <si>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</si>
  <si>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</si>
  <si>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</si>
  <si>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</si>
  <si>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</si>
  <si>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</si>
  <si>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</si>
  <si>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</si>
  <si>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</si>
  <si>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</si>
  <si>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</si>
  <si>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</si>
  <si>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</si>
  <si>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</si>
  <si>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</si>
  <si>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</si>
  <si>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</si>
  <si>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</si>
  <si>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</si>
  <si>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</si>
  <si>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</si>
  <si>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</si>
  <si>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</si>
  <si>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</si>
  <si>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</si>
  <si>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</si>
  <si>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</si>
  <si>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</si>
  <si>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</si>
  <si>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</si>
  <si>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</si>
  <si>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</si>
  <si>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</si>
  <si>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</si>
  <si>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</si>
  <si>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</si>
  <si>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</si>
  <si>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</si>
  <si>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</si>
  <si>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</si>
  <si>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</si>
  <si>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</si>
  <si>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</si>
  <si>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</si>
  <si>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</si>
  <si>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</si>
  <si>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</si>
  <si>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</si>
  <si>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</si>
  <si>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</si>
  <si>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</si>
  <si>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</si>
  <si>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</si>
  <si>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</si>
  <si>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</si>
  <si>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</si>
  <si>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</si>
  <si>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</si>
  <si>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</si>
  <si>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</si>
  <si>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</si>
  <si>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</si>
  <si>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</si>
  <si>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</si>
  <si>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</si>
  <si>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</si>
  <si>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</si>
  <si>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</si>
  <si>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</si>
  <si>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</si>
  <si>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</si>
  <si>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</si>
  <si>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</si>
  <si>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</si>
  <si>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</si>
  <si>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</si>
  <si>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</si>
  <si>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</si>
  <si>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</si>
  <si>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</si>
  <si>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</si>
  <si>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</si>
  <si>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</si>
  <si>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</si>
  <si>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</si>
  <si>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</si>
  <si>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</si>
  <si>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</si>
  <si>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</si>
  <si>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</si>
  <si>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</si>
  <si>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</si>
  <si>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</si>
  <si>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</si>
  <si>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</si>
  <si>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</si>
  <si>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</si>
  <si>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</si>
  <si>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</si>
  <si>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</si>
  <si>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</si>
  <si>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</si>
  <si>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</si>
  <si>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</si>
  <si>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</si>
  <si>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</si>
  <si>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</si>
  <si>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</si>
  <si>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</si>
  <si>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</si>
  <si>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</si>
  <si>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</si>
  <si>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</si>
  <si>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</si>
  <si>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</si>
  <si>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</si>
  <si>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</si>
  <si>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</si>
  <si>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</si>
  <si>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</si>
  <si>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</si>
  <si>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</si>
  <si>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</si>
  <si>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</si>
  <si>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</si>
  <si>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</si>
  <si>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</si>
  <si>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</si>
  <si>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</si>
  <si>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</si>
  <si>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</si>
  <si>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</si>
  <si>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</si>
  <si>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</si>
  <si>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</si>
  <si>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</si>
  <si>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</si>
  <si>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</si>
  <si>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</si>
  <si>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</si>
  <si>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</si>
  <si>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</si>
  <si>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</si>
  <si>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</si>
  <si>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</si>
  <si>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</si>
  <si>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</si>
  <si>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</si>
  <si>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</si>
  <si>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</si>
  <si>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</si>
  <si>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</si>
  <si>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</si>
  <si>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</si>
  <si>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</si>
  <si>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</si>
  <si>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</si>
  <si>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</si>
  <si>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</si>
  <si>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</si>
  <si>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</si>
  <si>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</si>
  <si>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</si>
  <si>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</si>
  <si>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</si>
  <si>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</si>
  <si>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</si>
  <si>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</si>
  <si>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</si>
  <si>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</si>
  <si>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</si>
  <si>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</si>
  <si>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</si>
  <si>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</si>
  <si>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</si>
  <si>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</si>
  <si>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</si>
  <si>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</si>
  <si>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</si>
  <si>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</si>
  <si>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</si>
  <si>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</si>
  <si>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</si>
  <si>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</si>
  <si>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</si>
  <si>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</si>
  <si>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</si>
  <si>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</si>
  <si>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</si>
  <si>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</si>
  <si>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</si>
  <si>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</si>
  <si>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</si>
  <si>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</si>
  <si>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</si>
  <si>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</si>
  <si>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</si>
  <si>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</si>
  <si>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</si>
  <si>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</si>
  <si>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</si>
  <si>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</si>
  <si>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</si>
  <si>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</si>
  <si>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</si>
  <si>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</si>
  <si>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</si>
  <si>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</si>
  <si>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</si>
  <si>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</si>
  <si>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</si>
  <si>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</si>
  <si>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</si>
  <si>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</si>
  <si>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</si>
  <si>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</si>
  <si>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</si>
  <si>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</si>
  <si>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</si>
  <si>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</si>
  <si>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</si>
  <si>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</si>
  <si>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</si>
  <si>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</si>
  <si>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</si>
  <si>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</si>
  <si>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</si>
  <si>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</si>
  <si>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</si>
  <si>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</si>
  <si>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</si>
  <si>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</si>
  <si>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</si>
  <si>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</si>
  <si>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</si>
  <si>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</si>
  <si>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</si>
  <si>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</si>
  <si>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</si>
  <si>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</si>
  <si>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</si>
  <si>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</si>
  <si>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</si>
  <si>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</si>
  <si>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</si>
  <si>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</si>
  <si>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</si>
  <si>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</si>
  <si>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</si>
  <si>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</si>
  <si>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</si>
  <si>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</si>
  <si>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</si>
  <si>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</si>
  <si>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</si>
  <si>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</si>
  <si>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</si>
  <si>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</si>
  <si>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</si>
  <si>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</si>
  <si>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</si>
  <si>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</si>
  <si>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</si>
  <si>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</si>
  <si>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</si>
  <si>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</si>
  <si>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</si>
  <si>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</si>
  <si>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</si>
  <si>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</si>
  <si>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</si>
  <si>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</si>
  <si>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</si>
  <si>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</si>
  <si>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</si>
  <si>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</si>
  <si>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</si>
  <si>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</si>
  <si>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</si>
  <si>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</si>
  <si>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</si>
  <si>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</si>
  <si>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</si>
  <si>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</si>
  <si>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</si>
  <si>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</si>
  <si>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</si>
  <si>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</si>
  <si>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</si>
  <si>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</si>
  <si>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</si>
  <si>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</si>
  <si>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</si>
  <si>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</si>
  <si>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</si>
  <si>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</si>
  <si>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</si>
  <si>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</si>
  <si>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</si>
  <si>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</si>
  <si>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</si>
  <si>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</si>
  <si>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</si>
  <si>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</si>
  <si>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</si>
  <si>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</si>
  <si>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</si>
  <si>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</si>
  <si>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</si>
  <si>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</si>
  <si>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</si>
  <si>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</si>
  <si>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</si>
  <si>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</si>
  <si>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</si>
  <si>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</si>
  <si>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</si>
  <si>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</si>
  <si>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</si>
  <si>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</si>
  <si>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</si>
  <si>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</si>
  <si>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</si>
  <si>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</si>
  <si>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</si>
  <si>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</si>
  <si>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</si>
  <si>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</si>
  <si>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</si>
  <si>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</si>
  <si>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</si>
  <si>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</si>
  <si>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</si>
  <si>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</si>
  <si>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</si>
  <si>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</si>
  <si>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</si>
  <si>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</si>
  <si>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</si>
  <si>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</si>
  <si>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</si>
  <si>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</si>
  <si>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</si>
  <si>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</si>
  <si>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</si>
  <si>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</si>
  <si>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</si>
  <si>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</si>
  <si>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</si>
  <si>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</si>
  <si>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</si>
  <si>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</si>
  <si>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</si>
  <si>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</si>
  <si>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</si>
  <si>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</si>
  <si>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</si>
  <si>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</si>
  <si>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</si>
  <si>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</si>
  <si>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</si>
  <si>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</si>
  <si>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</si>
  <si>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</si>
  <si>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</si>
  <si>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</si>
  <si>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</si>
  <si>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</si>
  <si>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</si>
  <si>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</si>
  <si>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</si>
  <si>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</si>
  <si>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</si>
  <si>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</si>
  <si>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</si>
  <si>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</si>
  <si>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</si>
  <si>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</si>
  <si>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</si>
  <si>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</si>
  <si>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</si>
  <si>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</si>
  <si>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</si>
  <si>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</si>
  <si>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</si>
  <si>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</si>
  <si>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</si>
  <si>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</si>
  <si>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</si>
  <si>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</si>
  <si>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</si>
  <si>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</si>
  <si>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</si>
  <si>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</si>
  <si>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</si>
  <si>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</si>
  <si>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</si>
  <si>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</si>
  <si>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</si>
  <si>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</si>
  <si>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</si>
  <si>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</si>
  <si>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</si>
  <si>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</si>
  <si>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</si>
  <si>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</si>
  <si>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</si>
  <si>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</si>
  <si>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</si>
  <si>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</si>
  <si>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</si>
  <si>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</si>
  <si>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</si>
  <si>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</si>
  <si>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</si>
  <si>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</si>
  <si>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</si>
  <si>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</si>
  <si>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</si>
  <si>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</si>
  <si>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</si>
  <si>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</si>
  <si>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</si>
  <si>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</si>
  <si>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</si>
  <si>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</si>
  <si>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</si>
  <si>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</si>
  <si>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</si>
  <si>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</si>
  <si>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</si>
  <si>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</si>
  <si>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</si>
  <si>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</si>
  <si>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</si>
  <si>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</si>
  <si>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</si>
  <si>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</si>
  <si>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</si>
  <si>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</si>
  <si>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</si>
  <si>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</si>
  <si>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</si>
  <si>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</si>
  <si>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</si>
  <si>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</si>
  <si>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</si>
  <si>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</si>
  <si>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</si>
  <si>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</si>
  <si>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</si>
  <si>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</si>
  <si>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</si>
  <si>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</si>
  <si>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</si>
  <si>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</si>
  <si>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</si>
  <si>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</si>
  <si>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</si>
  <si>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</si>
  <si>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</si>
  <si>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</si>
  <si>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</si>
  <si>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</si>
  <si>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</si>
  <si>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</si>
  <si>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</si>
  <si>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</si>
  <si>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</si>
  <si>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</si>
  <si>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</si>
  <si>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</si>
  <si>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</si>
  <si>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</si>
  <si>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</si>
  <si>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</si>
  <si>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</si>
  <si>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</si>
  <si>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</si>
  <si>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</si>
  <si>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</si>
  <si>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</si>
  <si>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</si>
  <si>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</si>
  <si>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</si>
  <si>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</si>
  <si>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</si>
  <si>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</si>
  <si>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</si>
  <si>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</si>
  <si>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</si>
  <si>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</si>
  <si>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</si>
  <si>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</si>
  <si>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</si>
  <si>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</si>
  <si>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</si>
  <si>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</si>
  <si>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</si>
  <si>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</si>
  <si>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</si>
  <si>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</si>
  <si>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</si>
  <si>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</si>
  <si>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</si>
  <si>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</si>
  <si>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</si>
  <si>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</si>
  <si>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</si>
  <si>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</si>
  <si>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</si>
  <si>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</si>
  <si>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</si>
  <si>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</si>
  <si>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</si>
  <si>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</si>
  <si>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</si>
  <si>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</si>
  <si>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</si>
  <si>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</si>
  <si>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</si>
  <si>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</si>
  <si>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</si>
  <si>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</si>
  <si>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</si>
  <si>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</si>
  <si>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</si>
  <si>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</si>
  <si>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</si>
  <si>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</si>
  <si>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</si>
  <si>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</si>
  <si>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</si>
  <si>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</si>
  <si>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</si>
  <si>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</si>
  <si>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</si>
  <si>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</si>
  <si>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</si>
  <si>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</si>
  <si>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</si>
  <si>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</si>
  <si>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</si>
  <si>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</si>
  <si>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</si>
  <si>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</si>
  <si>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</si>
  <si>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</si>
  <si>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</si>
  <si>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</si>
  <si>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</si>
  <si>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</si>
  <si>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</si>
  <si>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</si>
  <si>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</si>
  <si>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</si>
  <si>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</si>
  <si>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</si>
  <si>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</si>
  <si>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</si>
  <si>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</si>
  <si>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</si>
  <si>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</si>
  <si>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</si>
  <si>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</si>
  <si>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</si>
  <si>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</si>
  <si>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</si>
  <si>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</si>
  <si>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</si>
  <si>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</si>
  <si>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</si>
  <si>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</si>
  <si>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</si>
  <si>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</si>
  <si>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</si>
  <si>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</si>
  <si>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</si>
  <si>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</si>
  <si>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</si>
  <si>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</si>
  <si>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</si>
  <si>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</si>
  <si>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</si>
  <si>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</si>
  <si>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</si>
  <si>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</si>
  <si>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</si>
  <si>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</si>
  <si>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</si>
  <si>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</si>
  <si>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</si>
  <si>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</si>
  <si>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</si>
  <si>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</si>
  <si>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</si>
  <si>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</si>
  <si>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</si>
  <si>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</si>
  <si>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</si>
  <si>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</si>
  <si>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</si>
  <si>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</si>
  <si>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</si>
  <si>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</si>
  <si>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</si>
  <si>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</si>
  <si>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</si>
  <si>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</si>
  <si>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</si>
  <si>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</si>
  <si>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</si>
  <si>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</si>
  <si>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</si>
  <si>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</si>
  <si>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</si>
  <si>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</si>
  <si>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</si>
  <si>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</si>
  <si>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</si>
  <si>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</si>
  <si>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</si>
  <si>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</si>
  <si>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</si>
  <si>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</si>
  <si>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</si>
  <si>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</si>
  <si>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</si>
  <si>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</si>
  <si>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</si>
  <si>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</si>
  <si>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</si>
  <si>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</si>
  <si>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</si>
  <si>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</si>
  <si>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</si>
  <si>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</si>
  <si>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</si>
  <si>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</si>
  <si>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</si>
  <si>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</si>
  <si>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</si>
  <si>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</si>
  <si>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</si>
  <si>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</si>
  <si>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</si>
  <si>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</si>
  <si>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</si>
  <si>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</si>
  <si>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</si>
  <si>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</si>
  <si>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</si>
  <si>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</si>
  <si>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</si>
  <si>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</si>
  <si>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</si>
  <si>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</si>
  <si>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</si>
  <si>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</si>
  <si>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</si>
  <si>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</si>
  <si>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</si>
  <si>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</si>
  <si>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</si>
  <si>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</si>
  <si>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</si>
  <si>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</si>
  <si>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</si>
  <si>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</si>
  <si>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</si>
  <si>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</si>
  <si>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</si>
  <si>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</si>
  <si>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</si>
  <si>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</si>
  <si>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</si>
  <si>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</si>
  <si>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</si>
  <si>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</si>
  <si>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</si>
  <si>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</si>
  <si>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</si>
  <si>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</si>
  <si>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</si>
  <si>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</si>
  <si>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</si>
  <si>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</si>
  <si>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</si>
  <si>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</si>
  <si>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</si>
  <si>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</si>
  <si>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</si>
  <si>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</si>
  <si>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</si>
  <si>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</si>
  <si>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</si>
  <si>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</si>
  <si>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</si>
  <si>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</si>
  <si>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</si>
  <si>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</si>
  <si>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</si>
  <si>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</si>
  <si>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</si>
  <si>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</si>
  <si>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</si>
  <si>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</si>
  <si>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</si>
  <si>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</si>
  <si>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</si>
  <si>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</si>
  <si>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</si>
  <si>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</si>
  <si>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</si>
  <si>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</si>
  <si>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</si>
  <si>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</si>
  <si>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</si>
  <si>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</si>
  <si>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</si>
  <si>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</si>
  <si>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</si>
  <si>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</si>
  <si>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</si>
  <si>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</si>
  <si>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</si>
  <si>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</si>
  <si>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</si>
  <si>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</si>
  <si>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</si>
  <si>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</si>
  <si>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</si>
  <si>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</si>
  <si>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</si>
  <si>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</si>
  <si>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</si>
  <si>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</si>
  <si>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</si>
  <si>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</si>
  <si>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</si>
  <si>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</si>
  <si>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</si>
  <si>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</si>
  <si>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</si>
  <si>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</si>
  <si>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</si>
  <si>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</si>
  <si>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</si>
  <si>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</si>
  <si>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</si>
  <si>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</si>
  <si>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</si>
  <si>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</si>
  <si>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</si>
  <si>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</si>
  <si>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</si>
  <si>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</si>
  <si>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</si>
  <si>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</si>
  <si>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</si>
  <si>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</si>
  <si>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</si>
  <si>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</si>
  <si>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</si>
  <si>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</si>
  <si>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</si>
  <si>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</si>
  <si>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</si>
  <si>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</si>
  <si>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</si>
  <si>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</si>
  <si>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</si>
  <si>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</si>
  <si>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</si>
  <si>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</si>
  <si>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</si>
  <si>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</si>
  <si>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</si>
  <si>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</si>
  <si>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</si>
  <si>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</si>
  <si>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</si>
  <si>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</si>
  <si>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</si>
  <si>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</si>
  <si>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</si>
  <si>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</si>
  <si>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</si>
  <si>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</si>
  <si>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</si>
  <si>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</si>
  <si>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</si>
  <si>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</si>
  <si>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</si>
  <si>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</si>
  <si>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</si>
  <si>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</si>
  <si>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</si>
  <si>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</si>
  <si>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</si>
  <si>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</si>
  <si>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</si>
  <si>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</si>
  <si>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</si>
  <si>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</si>
  <si>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</si>
  <si>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</si>
  <si>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</si>
  <si>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</si>
  <si>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</si>
  <si>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</si>
  <si>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</si>
  <si>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</si>
  <si>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</si>
  <si>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</si>
  <si>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</si>
  <si>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</si>
  <si>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</si>
  <si>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</si>
  <si>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</si>
  <si>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</si>
  <si>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</si>
  <si>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</si>
  <si>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</si>
  <si>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</si>
  <si>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</si>
  <si>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</si>
  <si>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</si>
  <si>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</si>
  <si>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</si>
  <si>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</si>
  <si>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</si>
  <si>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</si>
  <si>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</si>
  <si>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</si>
  <si>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</si>
  <si>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</si>
  <si>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</si>
  <si>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</si>
  <si>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</si>
  <si>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</si>
  <si>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</si>
  <si>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</si>
  <si>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</si>
  <si>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</si>
  <si>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</si>
  <si>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</si>
  <si>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</si>
  <si>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</si>
  <si>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</si>
  <si>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</si>
  <si>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</si>
  <si>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</si>
  <si>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</si>
  <si>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</si>
  <si>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</si>
  <si>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</si>
  <si>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</si>
  <si>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</si>
  <si>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</si>
  <si>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</si>
  <si>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</si>
  <si>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</si>
  <si>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</si>
  <si>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</si>
  <si>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</si>
  <si>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</si>
  <si>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</si>
  <si>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</si>
  <si>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</si>
  <si>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</si>
  <si>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</si>
  <si>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</si>
  <si>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</si>
  <si>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</si>
  <si>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</si>
  <si>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</si>
  <si>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</si>
  <si>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</si>
  <si>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</si>
  <si>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</si>
  <si>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</si>
  <si>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</si>
  <si>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</si>
  <si>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</si>
  <si>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</si>
  <si>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</si>
  <si>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</si>
  <si>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</si>
  <si>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</si>
  <si>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</si>
  <si>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</si>
  <si>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</si>
  <si>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</si>
  <si>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</si>
  <si>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</si>
  <si>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</si>
  <si>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</si>
  <si>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</si>
  <si>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</si>
  <si>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</si>
  <si>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</si>
  <si>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</si>
  <si>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</si>
  <si>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</si>
  <si>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</si>
  <si>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</si>
  <si>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</si>
  <si>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</si>
  <si>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</si>
  <si>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</si>
  <si>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</si>
  <si>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</si>
  <si>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</si>
  <si>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</si>
  <si>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</si>
  <si>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</si>
  <si>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</si>
  <si>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</si>
  <si>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</si>
  <si>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</si>
  <si>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</si>
  <si>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</si>
  <si>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</si>
  <si>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</si>
  <si>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</si>
  <si>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</si>
  <si>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</si>
  <si>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</si>
  <si>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</si>
  <si>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</si>
  <si>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</si>
  <si>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</si>
  <si>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</si>
  <si>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</si>
  <si>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</si>
  <si>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</si>
  <si>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</si>
  <si>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</si>
  <si>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</si>
  <si>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</si>
  <si>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</si>
  <si>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</si>
  <si>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</si>
  <si>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</si>
  <si>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</si>
  <si>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</si>
  <si>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</si>
  <si>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</si>
  <si>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</si>
  <si>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</si>
  <si>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</si>
  <si>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</si>
  <si>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</si>
  <si>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</si>
  <si>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</si>
  <si>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</si>
  <si>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</si>
  <si>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</si>
  <si>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</si>
  <si>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</si>
  <si>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</si>
  <si>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</si>
  <si>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</si>
  <si>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</si>
  <si>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</si>
  <si>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</si>
  <si>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</si>
  <si>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</si>
  <si>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</si>
  <si>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</si>
  <si>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</si>
  <si>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</si>
  <si>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</si>
  <si>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</si>
  <si>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</si>
  <si>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</si>
  <si>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</si>
  <si>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</si>
  <si>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</si>
  <si>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</si>
  <si>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</si>
  <si>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</si>
  <si>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</si>
  <si>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</si>
  <si>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</si>
  <si>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</si>
  <si>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</si>
  <si>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</si>
  <si>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</si>
  <si>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</si>
  <si>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</si>
  <si>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</si>
  <si>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</si>
  <si>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</si>
  <si>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</si>
  <si>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</si>
  <si>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</si>
  <si>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</si>
  <si>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</si>
  <si>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</si>
  <si>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</si>
  <si>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</si>
  <si>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</si>
  <si>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</si>
  <si>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</si>
  <si>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</si>
  <si>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</si>
  <si>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</si>
  <si>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</si>
  <si>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</si>
  <si>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</si>
  <si>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</si>
  <si>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</si>
  <si>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</si>
  <si>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</si>
  <si>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</si>
  <si>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</si>
  <si>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</si>
  <si>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</si>
  <si>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</si>
  <si>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</si>
  <si>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</si>
  <si>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</si>
  <si>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</si>
  <si>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</si>
  <si>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</si>
  <si>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</si>
  <si>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</si>
  <si>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</si>
  <si>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</si>
  <si>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</si>
  <si>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</si>
  <si>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</si>
  <si>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</si>
  <si>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</si>
  <si>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</si>
  <si>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</si>
  <si>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</si>
  <si>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</si>
  <si>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</si>
  <si>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</si>
  <si>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</si>
  <si>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</si>
  <si>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</si>
  <si>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</si>
  <si>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</si>
  <si>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</si>
  <si>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</si>
  <si>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</si>
  <si>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</si>
  <si>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</si>
  <si>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</si>
  <si>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</si>
  <si>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</si>
  <si>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</si>
  <si>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</si>
  <si>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</si>
  <si>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</si>
  <si>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</si>
  <si>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</si>
  <si>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</si>
  <si>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</si>
  <si>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</si>
  <si>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</si>
  <si>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</si>
  <si>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</si>
  <si>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</si>
  <si>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</si>
  <si>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</si>
  <si>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</si>
  <si>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</si>
  <si>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</si>
  <si>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</si>
  <si>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</si>
  <si>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</si>
  <si>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</si>
  <si>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</si>
  <si>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</si>
  <si>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</si>
  <si>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</si>
  <si>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</si>
  <si>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</si>
  <si>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</si>
  <si>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</si>
  <si>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</si>
  <si>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</si>
  <si>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</si>
  <si>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</si>
  <si>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</si>
  <si>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</si>
  <si>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</si>
  <si>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</si>
  <si>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</si>
  <si>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</si>
  <si>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</si>
  <si>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</si>
  <si>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</si>
  <si>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</si>
  <si>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</si>
  <si>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</si>
  <si>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</si>
  <si>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</si>
  <si>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</si>
  <si>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</si>
  <si>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</si>
  <si>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</si>
  <si>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</si>
  <si>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</si>
  <si>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</si>
  <si>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</si>
  <si>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</si>
  <si>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</si>
  <si>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</si>
  <si>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</si>
  <si>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</si>
  <si>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</si>
  <si>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</si>
  <si>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</si>
  <si>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</si>
  <si>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</si>
  <si>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</si>
  <si>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</si>
  <si>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</si>
  <si>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</si>
  <si>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</si>
  <si>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</si>
  <si>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</si>
  <si>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</si>
  <si>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</si>
  <si>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</si>
  <si>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</si>
  <si>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</si>
  <si>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</si>
  <si>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</si>
  <si>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</si>
  <si>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</si>
  <si>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</si>
  <si>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</si>
  <si>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</si>
  <si>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</si>
  <si>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</si>
  <si>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</si>
  <si>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</si>
  <si>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</si>
  <si>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</si>
  <si>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</si>
  <si>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</si>
  <si>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</si>
  <si>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</si>
  <si>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</si>
  <si>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</si>
  <si>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</si>
  <si>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</si>
  <si>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</si>
  <si>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</si>
  <si>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</si>
  <si>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</si>
  <si>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</si>
  <si>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</si>
  <si>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</si>
  <si>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</si>
  <si>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</si>
  <si>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</si>
  <si>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</si>
  <si>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</si>
  <si>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</si>
  <si>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</si>
  <si>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</si>
  <si>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</si>
  <si>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</si>
  <si>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</si>
  <si>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</si>
  <si>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</si>
  <si>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</si>
  <si>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</si>
  <si>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</si>
  <si>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</si>
  <si>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</si>
  <si>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</si>
  <si>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</si>
  <si>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</si>
  <si>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</si>
  <si>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</si>
  <si>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</si>
  <si>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</si>
  <si>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</si>
  <si>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</si>
  <si>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</si>
  <si>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</si>
  <si>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</si>
  <si>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</si>
  <si>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</si>
  <si>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</si>
  <si>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</si>
  <si>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</si>
  <si>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</si>
  <si>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</si>
  <si>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</si>
  <si>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</si>
  <si>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</si>
  <si>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</si>
  <si>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</si>
  <si>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</si>
  <si>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</si>
  <si>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</si>
  <si>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</si>
  <si>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</si>
  <si>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</si>
  <si>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</si>
  <si>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</si>
  <si>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</si>
  <si>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</si>
  <si>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</si>
  <si>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</si>
  <si>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</si>
  <si>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</si>
  <si>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</si>
  <si>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</si>
  <si>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</si>
  <si>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</si>
  <si>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</si>
  <si>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</si>
  <si>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</si>
  <si>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</si>
  <si>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</si>
  <si>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</si>
  <si>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</si>
  <si>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</si>
  <si>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</si>
  <si>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</si>
  <si>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</si>
  <si>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</si>
  <si>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</si>
  <si>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</si>
  <si>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</si>
  <si>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</si>
  <si>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</si>
  <si>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</si>
  <si>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</si>
  <si>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</si>
  <si>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</si>
  <si>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</si>
  <si>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</si>
  <si>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</si>
  <si>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</si>
  <si>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</si>
  <si>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</si>
  <si>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</si>
  <si>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</si>
  <si>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</si>
  <si>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</si>
  <si>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</si>
  <si>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</si>
  <si>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</si>
  <si>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</si>
  <si>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</si>
  <si>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</si>
  <si>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</si>
  <si>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</si>
  <si>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</si>
  <si>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</si>
  <si>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</si>
  <si>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</si>
  <si>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</si>
  <si>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</si>
  <si>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</si>
  <si>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</si>
  <si>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</si>
  <si>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</si>
  <si>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</si>
  <si>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</si>
  <si>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</si>
  <si>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</si>
  <si>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</si>
  <si>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</si>
  <si>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</si>
  <si>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</si>
  <si>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</si>
  <si>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</si>
  <si>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</si>
  <si>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</si>
  <si>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</si>
  <si>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</si>
  <si>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</si>
  <si>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</si>
  <si>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</si>
  <si>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</si>
  <si>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</si>
  <si>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</si>
  <si>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</si>
  <si>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</si>
  <si>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</si>
  <si>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</si>
  <si>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</si>
  <si>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</si>
  <si>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</si>
  <si>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</si>
  <si>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</si>
  <si>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</si>
  <si>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</si>
  <si>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</si>
  <si>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</si>
  <si>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</si>
  <si>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</si>
  <si>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</si>
  <si>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</si>
  <si>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</si>
  <si>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</si>
  <si>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</si>
  <si>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</si>
  <si>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</si>
  <si>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</si>
  <si>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</si>
  <si>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</si>
  <si>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</si>
  <si>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</si>
  <si>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</si>
  <si>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</si>
  <si>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</si>
  <si>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</si>
  <si>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</si>
  <si>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</si>
  <si>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</si>
  <si>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</si>
  <si>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</si>
  <si>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</si>
  <si>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</si>
  <si>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</si>
  <si>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</si>
  <si>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</si>
  <si>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</si>
  <si>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</si>
  <si>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</si>
  <si>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</si>
  <si>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</si>
  <si>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</si>
  <si>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</si>
  <si>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</si>
  <si>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</si>
  <si>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</si>
  <si>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</si>
  <si>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</si>
  <si>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</si>
  <si>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</si>
  <si>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</si>
  <si>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</si>
  <si>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</si>
  <si>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</si>
  <si>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</si>
  <si>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</si>
  <si>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</si>
  <si>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</si>
  <si>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</si>
  <si>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</si>
  <si>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</si>
  <si>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</si>
  <si>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</si>
  <si>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</si>
  <si>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</si>
  <si>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</si>
  <si>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</si>
  <si>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</si>
  <si>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</si>
  <si>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</si>
  <si>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</si>
  <si>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</si>
  <si>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</si>
  <si>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</si>
  <si>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</si>
  <si>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</si>
  <si>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</si>
  <si>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</si>
  <si>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</si>
  <si>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</si>
  <si>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</si>
  <si>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</si>
  <si>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</si>
  <si>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</si>
  <si>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</si>
  <si>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</si>
  <si>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</si>
  <si>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</si>
  <si>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</si>
  <si>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</si>
  <si>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</si>
  <si>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</si>
  <si>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</si>
  <si>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</si>
  <si>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</si>
  <si>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</si>
  <si>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</si>
  <si>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</si>
  <si>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</si>
  <si>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</si>
  <si>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</si>
  <si>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</si>
  <si>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</si>
  <si>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</si>
  <si>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</si>
  <si>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</si>
  <si>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</si>
  <si>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</si>
  <si>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</si>
  <si>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</si>
  <si>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</si>
  <si>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</si>
  <si>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</si>
  <si>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</si>
  <si>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</si>
  <si>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</si>
  <si>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</si>
  <si>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</si>
  <si>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</si>
  <si>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</si>
  <si>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</si>
  <si>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</si>
  <si>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</si>
  <si>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</si>
  <si>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</si>
  <si>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</si>
  <si>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</si>
  <si>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</si>
  <si>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</si>
  <si>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</si>
  <si>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</si>
  <si>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</si>
  <si>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</si>
  <si>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</si>
  <si>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</si>
  <si>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</si>
  <si>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</si>
  <si>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</si>
  <si>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</si>
  <si>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</si>
  <si>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</si>
  <si>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</si>
  <si>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</si>
  <si>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</si>
  <si>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</si>
  <si>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</si>
  <si>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</si>
  <si>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</si>
  <si>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</si>
  <si>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</si>
  <si>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</si>
  <si>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</si>
  <si>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</si>
  <si>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</si>
  <si>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</si>
  <si>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</si>
  <si>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</si>
  <si>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</si>
  <si>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</si>
  <si>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</si>
  <si>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</si>
  <si>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</si>
  <si>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</si>
  <si>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</si>
  <si>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</si>
  <si>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</si>
  <si>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</si>
  <si>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</si>
  <si>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</si>
  <si>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</si>
  <si>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</si>
  <si>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</si>
  <si>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</si>
  <si>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</si>
  <si>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</si>
  <si>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</si>
  <si>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</si>
  <si>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</si>
  <si>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</si>
  <si>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</si>
  <si>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</si>
  <si>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</si>
  <si>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</si>
  <si>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</si>
  <si>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</si>
  <si>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</si>
  <si>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</si>
  <si>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</si>
  <si>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</si>
  <si>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</si>
  <si>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</si>
  <si>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</si>
  <si>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</si>
  <si>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</si>
  <si>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</si>
  <si>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</si>
  <si>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</si>
  <si>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</si>
  <si>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</si>
  <si>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</si>
  <si>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</si>
  <si>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</si>
  <si>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</si>
  <si>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</si>
  <si>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</si>
  <si>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</si>
  <si>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</si>
  <si>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</si>
  <si>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</si>
  <si>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</si>
  <si>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</si>
  <si>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</si>
  <si>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</si>
  <si>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</si>
  <si>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</si>
  <si>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</si>
  <si>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</si>
  <si>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</si>
  <si>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</si>
  <si>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</si>
  <si>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</si>
  <si>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</si>
  <si>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</si>
  <si>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</si>
  <si>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</si>
  <si>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</si>
  <si>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</si>
  <si>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</si>
  <si>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</si>
  <si>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</si>
  <si>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</si>
  <si>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</si>
  <si>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</si>
  <si>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</si>
  <si>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</si>
  <si>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</si>
  <si>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</si>
  <si>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</si>
  <si>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</si>
  <si>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</si>
  <si>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</si>
  <si>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</si>
  <si>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</si>
  <si>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</si>
  <si>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</si>
  <si>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</si>
  <si>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</si>
  <si>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</si>
  <si>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</si>
  <si>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</si>
  <si>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</si>
  <si>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</si>
  <si>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</si>
  <si>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</si>
  <si>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</si>
  <si>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</si>
  <si>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</si>
  <si>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</si>
  <si>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</si>
  <si>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</si>
  <si>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</si>
  <si>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</si>
  <si>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</si>
  <si>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</si>
  <si>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</si>
  <si>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</si>
  <si>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</si>
  <si>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</si>
  <si>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</si>
  <si>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</si>
  <si>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</si>
  <si>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</si>
  <si>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</si>
  <si>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</si>
  <si>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</si>
  <si>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</si>
  <si>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</si>
  <si>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</si>
  <si>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</si>
  <si>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</si>
  <si>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</si>
  <si>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</si>
  <si>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</si>
  <si>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</si>
  <si>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</si>
  <si>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</si>
  <si>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</si>
  <si>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</si>
  <si>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</si>
  <si>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</si>
  <si>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</si>
  <si>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</si>
  <si>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</si>
  <si>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</si>
  <si>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</si>
  <si>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</si>
  <si>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</si>
  <si>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</si>
  <si>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</si>
  <si>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</si>
  <si>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</si>
  <si>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</si>
  <si>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</si>
  <si>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</si>
  <si>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</si>
  <si>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</si>
  <si>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</si>
  <si>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</si>
  <si>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</si>
  <si>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</si>
  <si>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</si>
  <si>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</si>
  <si>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</si>
  <si>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</si>
  <si>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</si>
  <si>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</si>
  <si>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</si>
  <si>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</si>
  <si>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</si>
  <si>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</si>
  <si>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</si>
  <si>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</si>
  <si>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</si>
  <si>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</si>
  <si>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</si>
  <si>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</si>
  <si>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</si>
  <si>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</si>
  <si>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</si>
  <si>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</si>
  <si>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</si>
  <si>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</si>
  <si>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</si>
  <si>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</si>
  <si>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</si>
  <si>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</si>
  <si>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</si>
  <si>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</si>
  <si>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</si>
  <si>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</si>
  <si>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</si>
  <si>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</si>
  <si>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</si>
  <si>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</si>
  <si>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</si>
  <si>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</si>
  <si>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</si>
  <si>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</si>
  <si>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</si>
  <si>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</si>
  <si>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</si>
  <si>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</si>
  <si>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</si>
  <si>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</si>
  <si>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</si>
  <si>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</si>
  <si>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</si>
  <si>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</si>
  <si>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</si>
  <si>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</si>
  <si>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</si>
  <si>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</si>
  <si>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</si>
  <si>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</si>
  <si>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</si>
  <si>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</si>
  <si>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</si>
  <si>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</si>
  <si>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</si>
  <si>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</si>
  <si>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</si>
  <si>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</si>
  <si>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</si>
  <si>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</si>
  <si>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</si>
  <si>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</si>
  <si>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</si>
  <si>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</si>
  <si>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</si>
  <si>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</si>
  <si>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</si>
  <si>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</si>
  <si>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</si>
  <si>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</si>
  <si>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</si>
  <si>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</si>
  <si>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</si>
  <si>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</si>
  <si>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</si>
  <si>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</si>
  <si>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</si>
  <si>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</si>
  <si>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</si>
  <si>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</si>
  <si>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</si>
  <si>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</si>
  <si>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</si>
  <si>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</si>
  <si>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</si>
  <si>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</si>
  <si>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</si>
  <si>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</si>
  <si>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</si>
  <si>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</si>
  <si>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</si>
  <si>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</si>
  <si>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</si>
  <si>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</si>
  <si>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</si>
  <si>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</si>
  <si>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</si>
  <si>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</si>
  <si>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</si>
  <si>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</si>
  <si>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</si>
  <si>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</si>
  <si>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</si>
  <si>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</si>
  <si>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</si>
  <si>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</si>
  <si>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</si>
  <si>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</si>
  <si>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</si>
  <si>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</si>
  <si>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</si>
  <si>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</si>
  <si>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</si>
  <si>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</si>
  <si>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</si>
  <si>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</si>
  <si>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</si>
  <si>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</si>
  <si>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</si>
  <si>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</si>
  <si>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</si>
  <si>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</si>
  <si>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</si>
  <si>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</si>
  <si>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</si>
  <si>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</si>
  <si>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</si>
  <si>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</si>
  <si>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</si>
  <si>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</si>
  <si>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</si>
  <si>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</si>
  <si>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</si>
  <si>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</si>
  <si>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</si>
  <si>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</si>
  <si>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</si>
  <si>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</si>
  <si>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</si>
  <si>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</si>
  <si>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</si>
  <si>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</si>
  <si>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</si>
  <si>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</si>
  <si>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</si>
  <si>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</si>
  <si>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</si>
  <si>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</si>
  <si>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</si>
  <si>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</si>
  <si>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</si>
  <si>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</si>
  <si>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</si>
  <si>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</si>
  <si>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</si>
  <si>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</si>
  <si>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</si>
  <si>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</si>
  <si>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</si>
  <si>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</si>
  <si>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</si>
  <si>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</si>
  <si>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</si>
  <si>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</si>
  <si>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</si>
  <si>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</si>
  <si>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</si>
  <si>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</si>
  <si>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</si>
  <si>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</si>
  <si>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</si>
  <si>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</si>
  <si>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</si>
  <si>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</si>
  <si>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</si>
  <si>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</si>
  <si>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</si>
  <si>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</si>
  <si>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</si>
  <si>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</si>
  <si>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</si>
  <si>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</si>
  <si>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</si>
  <si>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</si>
  <si>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</si>
  <si>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</si>
  <si>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</si>
  <si>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</si>
  <si>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</si>
  <si>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</si>
  <si>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</si>
  <si>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</si>
  <si>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</si>
  <si>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</si>
  <si>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</si>
  <si>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</si>
  <si>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</si>
  <si>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</si>
  <si>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</si>
  <si>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</si>
  <si>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</si>
  <si>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</si>
  <si>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</si>
  <si>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</si>
  <si>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</si>
  <si>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</si>
  <si>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</si>
  <si>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</si>
  <si>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</si>
  <si>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</si>
  <si>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</si>
  <si>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</si>
  <si>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</si>
  <si>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</si>
  <si>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</si>
  <si>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</si>
  <si>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</si>
  <si>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</si>
  <si>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</si>
  <si>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</si>
  <si>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</si>
  <si>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</si>
  <si>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</si>
  <si>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</si>
  <si>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</si>
  <si>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</si>
  <si>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</si>
  <si>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</si>
  <si>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</si>
  <si>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</si>
  <si>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</si>
  <si>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</si>
  <si>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</si>
  <si>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</si>
  <si>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</si>
  <si>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</si>
  <si>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</si>
  <si>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</si>
  <si>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</si>
  <si>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</si>
  <si>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</si>
  <si>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</si>
  <si>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</si>
  <si>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</si>
  <si>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</si>
  <si>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</si>
  <si>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</si>
  <si>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</si>
  <si>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</si>
  <si>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</si>
  <si>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</si>
  <si>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</si>
  <si>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</si>
  <si>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</si>
  <si>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</si>
  <si>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</si>
  <si>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</si>
  <si>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</si>
  <si>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</si>
  <si>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</si>
  <si>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</si>
  <si>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</si>
  <si>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</si>
  <si>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</si>
  <si>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</si>
  <si>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</si>
  <si>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</si>
  <si>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</si>
  <si>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</si>
  <si>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</si>
  <si>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</si>
  <si>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</si>
  <si>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</si>
  <si>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</si>
  <si>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</si>
  <si>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</si>
  <si>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</si>
  <si>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</si>
  <si>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</si>
  <si>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</si>
  <si>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</si>
  <si>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</si>
  <si>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</si>
  <si>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</si>
  <si>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</si>
  <si>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</si>
  <si>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</si>
  <si>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</si>
  <si>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</si>
  <si>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</si>
  <si>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</si>
  <si>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</si>
  <si>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</si>
  <si>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</si>
  <si>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</si>
  <si>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</si>
  <si>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</si>
  <si>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</si>
  <si>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</si>
  <si>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</si>
  <si>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</si>
  <si>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</si>
  <si>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</si>
  <si>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</si>
  <si>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</si>
  <si>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</si>
  <si>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</si>
  <si>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</si>
  <si>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</si>
  <si>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</si>
  <si>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</si>
  <si>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</si>
  <si>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</si>
  <si>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</si>
  <si>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</si>
  <si>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</si>
  <si>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</si>
  <si>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</si>
  <si>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</si>
  <si>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</si>
  <si>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</si>
  <si>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</si>
  <si>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</si>
  <si>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</si>
  <si>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</si>
  <si>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</si>
  <si>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</si>
  <si>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</si>
  <si>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</si>
  <si>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</si>
  <si>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</si>
  <si>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</si>
  <si>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</si>
  <si>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</si>
  <si>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</si>
  <si>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</si>
  <si>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</si>
  <si>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</si>
  <si>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</si>
  <si>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</si>
  <si>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</si>
  <si>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</si>
  <si>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</si>
  <si>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</si>
  <si>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</si>
  <si>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</si>
  <si>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</si>
  <si>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</si>
  <si>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</si>
  <si>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</si>
  <si>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</si>
  <si>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</si>
  <si>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</si>
  <si>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</si>
  <si>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</si>
  <si>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</si>
  <si>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</si>
  <si>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</si>
  <si>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</si>
  <si>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</si>
  <si>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</si>
  <si>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</si>
  <si>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</si>
  <si>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</si>
  <si>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</si>
  <si>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</si>
  <si>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</si>
  <si>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</si>
  <si>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</si>
  <si>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</si>
  <si>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</si>
  <si>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</si>
  <si>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</si>
  <si>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</si>
  <si>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</si>
  <si>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</si>
  <si>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</si>
  <si>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</si>
  <si>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</si>
  <si>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</si>
  <si>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</si>
  <si>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</si>
  <si>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</si>
  <si>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</si>
  <si>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</si>
  <si>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</si>
  <si>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</si>
  <si>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</si>
  <si>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</si>
  <si>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</si>
  <si>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</si>
  <si>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</si>
  <si>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</si>
  <si>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</si>
  <si>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</si>
  <si>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</si>
  <si>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</si>
  <si>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</si>
  <si>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</si>
  <si>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</si>
  <si>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</si>
  <si>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</si>
  <si>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</si>
  <si>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</si>
  <si>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</si>
  <si>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</si>
  <si>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</si>
  <si>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</si>
  <si>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</si>
  <si>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</si>
  <si>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</si>
  <si>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</si>
  <si>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</si>
  <si>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</si>
  <si>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</si>
  <si>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</si>
  <si>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</si>
  <si>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</si>
  <si>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</si>
  <si>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</si>
  <si>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</si>
  <si>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</si>
  <si>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</si>
  <si>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</si>
  <si>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</si>
  <si>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</si>
  <si>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</si>
  <si>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</si>
  <si>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</si>
  <si>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</si>
  <si>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</si>
  <si>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</si>
  <si>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</si>
  <si>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</si>
  <si>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</si>
  <si>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</si>
  <si>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</si>
  <si>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</si>
  <si>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</si>
  <si>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</si>
  <si>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</si>
  <si>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</si>
  <si>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</si>
  <si>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</si>
  <si>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</si>
  <si>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</si>
  <si>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</si>
  <si>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</si>
  <si>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</si>
  <si>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</si>
  <si>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</si>
  <si>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</si>
  <si>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</si>
  <si>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</si>
  <si>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</si>
  <si>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</si>
  <si>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</si>
  <si>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</si>
  <si>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</si>
  <si>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</si>
  <si>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</si>
  <si>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</si>
  <si>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</si>
  <si>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</si>
  <si>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</si>
  <si>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</si>
  <si>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</si>
  <si>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</si>
  <si>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</si>
  <si>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</si>
  <si>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</si>
  <si>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</si>
  <si>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</si>
  <si>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</si>
  <si>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</si>
  <si>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</si>
  <si>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</si>
  <si>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</si>
  <si>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</si>
  <si>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</si>
  <si>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</si>
  <si>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</si>
  <si>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</si>
  <si>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</si>
  <si>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</si>
  <si>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</si>
  <si>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</si>
  <si>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</si>
  <si>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</si>
  <si>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</si>
  <si>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</si>
  <si>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</si>
  <si>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</si>
  <si>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</si>
  <si>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</si>
  <si>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</si>
  <si>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</si>
  <si>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</si>
  <si>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</si>
  <si>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</si>
  <si>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</si>
  <si>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</si>
  <si>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</si>
  <si>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</si>
  <si>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</si>
  <si>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</si>
  <si>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</si>
  <si>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</si>
  <si>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</si>
  <si>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</si>
  <si>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</si>
  <si>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</si>
  <si>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</si>
  <si>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</si>
  <si>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</si>
  <si>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</si>
  <si>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</si>
  <si>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</si>
  <si>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</si>
  <si>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</si>
  <si>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</si>
  <si>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</si>
  <si>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</si>
  <si>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</si>
  <si>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</si>
  <si>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</si>
  <si>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</si>
  <si>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</si>
  <si>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</si>
  <si>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</si>
  <si>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</si>
  <si>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</si>
  <si>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</si>
  <si>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</si>
  <si>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</si>
  <si>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</si>
  <si>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</si>
  <si>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</si>
  <si>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</si>
  <si>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</si>
  <si>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</si>
  <si>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</si>
  <si>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</si>
  <si>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</si>
  <si>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</si>
  <si>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</si>
  <si>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</si>
  <si>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</si>
  <si>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</si>
  <si>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</si>
  <si>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</si>
  <si>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</si>
  <si>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</si>
  <si>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</si>
  <si>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</si>
  <si>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</si>
  <si>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</si>
  <si>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</si>
  <si>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</si>
  <si>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</si>
  <si>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</si>
  <si>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</si>
  <si>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</si>
  <si>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</si>
  <si>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</si>
  <si>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</si>
  <si>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</si>
  <si>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</si>
  <si>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</si>
  <si>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</si>
  <si>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</si>
  <si>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</si>
  <si>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</si>
  <si>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</si>
  <si>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</si>
  <si>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</si>
  <si>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</si>
  <si>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</si>
  <si>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</si>
  <si>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</si>
  <si>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</si>
  <si>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</si>
  <si>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</si>
  <si>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</si>
  <si>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</si>
  <si>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</si>
  <si>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</si>
  <si>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</si>
  <si>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</si>
  <si>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</si>
  <si>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</si>
  <si>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</si>
  <si>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</si>
  <si>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</si>
  <si>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</si>
  <si>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</si>
  <si>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</si>
  <si>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</si>
  <si>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</si>
  <si>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</si>
  <si>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</si>
  <si>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</si>
  <si>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</si>
  <si>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</si>
  <si>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</si>
  <si>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</si>
  <si>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</si>
  <si>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</si>
  <si>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</si>
  <si>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</si>
  <si>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</si>
  <si>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</si>
  <si>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</si>
  <si>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</si>
  <si>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</si>
  <si>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</si>
  <si>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</si>
  <si>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</si>
  <si>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</si>
  <si>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</si>
  <si>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</si>
  <si>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</si>
  <si>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</si>
  <si>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</si>
  <si>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</si>
  <si>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</si>
  <si>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</si>
  <si>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</si>
  <si>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</si>
  <si>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</si>
  <si>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</si>
  <si>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</si>
  <si>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</si>
  <si>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</si>
  <si>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</si>
  <si>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</si>
  <si>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</si>
  <si>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</si>
  <si>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</si>
  <si>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</si>
  <si>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</si>
  <si>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</si>
  <si>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</si>
  <si>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</si>
  <si>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</si>
  <si>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</si>
  <si>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</si>
  <si>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</si>
  <si>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</si>
  <si>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</si>
  <si>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</si>
  <si>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</si>
  <si>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</si>
  <si>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</si>
  <si>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</si>
  <si>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</si>
  <si>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</si>
  <si>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</si>
  <si>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</si>
  <si>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</si>
  <si>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</si>
  <si>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</si>
  <si>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</si>
  <si>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</si>
  <si>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</si>
  <si>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</si>
  <si>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</si>
  <si>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</si>
  <si>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</si>
  <si>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</si>
  <si>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</si>
  <si>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</si>
  <si>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</si>
  <si>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</si>
  <si>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</si>
  <si>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</si>
  <si>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</si>
  <si>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</si>
  <si>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</si>
  <si>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</si>
  <si>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</si>
  <si>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</si>
  <si>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</si>
  <si>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</si>
  <si>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</si>
  <si>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</si>
  <si>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</si>
  <si>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</si>
  <si>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</si>
  <si>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</si>
  <si>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</si>
  <si>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</si>
  <si>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</si>
  <si>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</si>
  <si>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</si>
  <si>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</si>
  <si>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</si>
  <si>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</si>
  <si>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</si>
  <si>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</si>
  <si>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</si>
  <si>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</si>
  <si>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</si>
  <si>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</si>
  <si>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</si>
  <si>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</si>
  <si>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</si>
  <si>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</si>
  <si>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</si>
  <si>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</si>
  <si>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</si>
  <si>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</si>
  <si>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</si>
  <si>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</si>
  <si>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</si>
  <si>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</si>
  <si>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</si>
  <si>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</si>
  <si>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</si>
  <si>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</si>
  <si>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</si>
  <si>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</si>
  <si>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</si>
  <si>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</si>
  <si>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</si>
  <si>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</si>
  <si>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</si>
  <si>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</si>
  <si>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</si>
  <si>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</si>
  <si>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</si>
  <si>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</si>
  <si>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</si>
  <si>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</si>
  <si>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</si>
  <si>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</si>
  <si>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</si>
  <si>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</si>
  <si>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</si>
  <si>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</si>
  <si>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</si>
  <si>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</si>
  <si>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</si>
  <si>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</si>
  <si>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</si>
  <si>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</si>
  <si>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</si>
  <si>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</si>
  <si>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</si>
  <si>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</si>
  <si>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</si>
  <si>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</si>
  <si>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</si>
  <si>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</si>
  <si>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</si>
  <si>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</si>
  <si>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</si>
  <si>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</si>
  <si>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</si>
  <si>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</si>
  <si>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</si>
  <si>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</si>
  <si>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</si>
  <si>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</si>
  <si>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</si>
  <si>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</si>
  <si>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</si>
  <si>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</si>
  <si>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</si>
  <si>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</si>
  <si>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</si>
  <si>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</si>
  <si>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</si>
  <si>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</si>
  <si>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</si>
  <si>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</si>
  <si>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</si>
  <si>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</si>
  <si>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</si>
  <si>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</si>
  <si>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</si>
  <si>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</si>
  <si>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</si>
  <si>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</si>
  <si>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</si>
  <si>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</si>
  <si>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</si>
  <si>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</si>
  <si>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</si>
  <si>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</si>
  <si>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</si>
  <si>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</si>
  <si>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</si>
  <si>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</si>
  <si>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</si>
  <si>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</si>
  <si>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</si>
  <si>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</si>
  <si>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</si>
  <si>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</si>
  <si>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</si>
  <si>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</si>
  <si>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</si>
  <si>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</si>
  <si>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</si>
  <si>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</si>
  <si>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</si>
  <si>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</si>
  <si>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</si>
  <si>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</si>
  <si>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</si>
  <si>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</si>
  <si>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</si>
  <si>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</si>
  <si>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</si>
  <si>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</si>
  <si>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</si>
  <si>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</si>
  <si>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</si>
  <si>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</si>
  <si>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</si>
  <si>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</si>
  <si>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</si>
  <si>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</si>
  <si>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</si>
  <si>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</si>
  <si>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</si>
  <si>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</si>
  <si>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</si>
  <si>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</si>
  <si>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</si>
  <si>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</si>
  <si>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</si>
  <si>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</si>
  <si>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</si>
  <si>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</si>
  <si>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</si>
  <si>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</si>
  <si>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</si>
  <si>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</si>
  <si>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</si>
  <si>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</si>
  <si>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</si>
  <si>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</si>
  <si>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</si>
  <si>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</si>
  <si>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</si>
  <si>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</si>
  <si>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</si>
  <si>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</si>
  <si>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</si>
  <si>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</si>
  <si>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</si>
  <si>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</si>
  <si>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</si>
  <si>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</si>
  <si>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</si>
  <si>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</si>
  <si>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</si>
  <si>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</si>
  <si>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</si>
  <si>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</si>
  <si>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</si>
  <si>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</si>
  <si>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</si>
  <si>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</si>
  <si>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</si>
  <si>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</si>
  <si>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</si>
  <si>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</si>
  <si>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</si>
  <si>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</si>
  <si>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</si>
  <si>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</si>
  <si>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</si>
  <si>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</si>
  <si>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</si>
  <si>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</si>
  <si>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</si>
  <si>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</si>
  <si>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</si>
  <si>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</si>
  <si>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</si>
  <si>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</si>
  <si>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</si>
  <si>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</si>
  <si>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</si>
  <si>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</si>
  <si>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</si>
  <si>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</si>
  <si>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</si>
  <si>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</si>
  <si>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</si>
  <si>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</si>
  <si>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</si>
  <si>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</si>
  <si>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</si>
  <si>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</si>
  <si>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</si>
  <si>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</si>
  <si>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</si>
  <si>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</si>
  <si>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</si>
  <si>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</si>
  <si>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</si>
  <si>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</si>
  <si>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</si>
  <si>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</si>
  <si>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</si>
  <si>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</si>
  <si>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</si>
  <si>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</si>
  <si>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</si>
  <si>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</si>
  <si>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</si>
  <si>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</si>
  <si>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</si>
  <si>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</si>
  <si>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</si>
  <si>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</si>
  <si>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</si>
  <si>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</si>
  <si>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</si>
  <si>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</si>
  <si>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</si>
  <si>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</si>
  <si>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</si>
  <si>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</si>
  <si>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</si>
  <si>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</si>
  <si>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</si>
  <si>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</si>
  <si>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</si>
  <si>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</si>
  <si>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</si>
  <si>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</si>
  <si>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</si>
  <si>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</si>
  <si>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</si>
  <si>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</si>
  <si>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</si>
  <si>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</si>
  <si>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</si>
  <si>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</si>
  <si>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</si>
  <si>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</si>
  <si>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</si>
  <si>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</si>
  <si>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</si>
  <si>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</si>
  <si>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</si>
  <si>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</si>
  <si>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</si>
  <si>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</si>
  <si>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</si>
  <si>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</si>
  <si>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</si>
  <si>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</si>
  <si>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</si>
  <si>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</si>
  <si>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</si>
  <si>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</si>
  <si>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</si>
  <si>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</si>
  <si>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</si>
  <si>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</si>
  <si>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</si>
  <si>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</si>
  <si>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</si>
  <si>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</si>
  <si>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</si>
  <si>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</si>
  <si>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</si>
  <si>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</si>
  <si>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</si>
  <si>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</si>
  <si>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</si>
  <si>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</si>
  <si>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</si>
  <si>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</si>
  <si>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</si>
  <si>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</si>
  <si>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</si>
  <si>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</si>
  <si>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</si>
  <si>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</si>
  <si>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</si>
  <si>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</si>
  <si>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</si>
  <si>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</si>
  <si>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</si>
  <si>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</si>
  <si>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</si>
  <si>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</si>
  <si>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</si>
  <si>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</si>
  <si>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</si>
  <si>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</si>
  <si>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</si>
  <si>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</si>
  <si>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</si>
  <si>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</si>
  <si>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</si>
  <si>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</si>
  <si>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</si>
  <si>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</si>
  <si>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</si>
  <si>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</si>
  <si>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</si>
  <si>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</si>
  <si>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</si>
  <si>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</si>
  <si>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</si>
  <si>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</si>
  <si>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</si>
  <si>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</si>
  <si>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</si>
  <si>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</si>
  <si>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</si>
  <si>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</si>
  <si>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</si>
  <si>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</si>
  <si>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</si>
  <si>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</si>
  <si>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</si>
  <si>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</si>
  <si>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</si>
  <si>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</si>
  <si>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</si>
  <si>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</si>
  <si>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</si>
  <si>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</si>
  <si>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</si>
  <si>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</si>
  <si>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</si>
  <si>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</si>
  <si>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</si>
  <si>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</si>
  <si>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</si>
  <si>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</si>
  <si>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</si>
  <si>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</si>
  <si>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</si>
  <si>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</si>
  <si>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</si>
  <si>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</si>
  <si>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</si>
  <si>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</si>
  <si>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</si>
  <si>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</si>
  <si>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</si>
  <si>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</si>
  <si>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</si>
  <si>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</si>
  <si>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</si>
  <si>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</si>
  <si>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</si>
  <si>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</si>
  <si>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</si>
  <si>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</si>
  <si>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</si>
  <si>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</si>
  <si>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</si>
  <si>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</si>
  <si>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</si>
  <si>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</si>
  <si>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</si>
  <si>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</si>
  <si>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</si>
  <si>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</si>
  <si>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</si>
  <si>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</si>
  <si>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</si>
  <si>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</si>
  <si>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</si>
  <si>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</si>
  <si>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</si>
  <si>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</si>
  <si>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</si>
  <si>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</si>
  <si>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</si>
  <si>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</si>
  <si>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</si>
  <si>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</si>
  <si>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</si>
  <si>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</si>
  <si>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</si>
  <si>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</si>
  <si>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</si>
  <si>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</si>
  <si>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</si>
  <si>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</si>
  <si>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</si>
  <si>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</si>
  <si>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</si>
  <si>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</si>
  <si>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</si>
  <si>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</si>
  <si>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</si>
  <si>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</si>
  <si>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</si>
  <si>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</si>
  <si>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</si>
  <si>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</si>
  <si>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</si>
  <si>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</si>
  <si>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</si>
  <si>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</si>
  <si>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</si>
  <si>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</si>
  <si>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</si>
  <si>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</si>
  <si>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</si>
  <si>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</si>
  <si>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</si>
  <si>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</si>
  <si>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</si>
  <si>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</si>
  <si>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</si>
  <si>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</si>
  <si>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</si>
  <si>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</si>
  <si>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</si>
  <si>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</si>
  <si>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</si>
  <si>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</si>
  <si>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</si>
  <si>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</si>
  <si>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</si>
  <si>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</si>
  <si>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</si>
  <si>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</si>
  <si>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</si>
  <si>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</si>
  <si>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</si>
  <si>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</si>
  <si>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</si>
  <si>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</si>
  <si>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</si>
  <si>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</si>
  <si>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</si>
  <si>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</si>
  <si>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</si>
  <si>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</si>
  <si>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</si>
  <si>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</si>
  <si>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</si>
  <si>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</si>
  <si>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</si>
  <si>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</si>
  <si>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</si>
  <si>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</si>
  <si>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</si>
  <si>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</si>
  <si>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</si>
  <si>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</si>
  <si>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</si>
  <si>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</si>
  <si>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</si>
  <si>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</si>
  <si>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</si>
  <si>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</si>
  <si>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</si>
  <si>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</si>
  <si>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</si>
  <si>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</si>
  <si>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</si>
  <si>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</si>
  <si>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</si>
  <si>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</si>
  <si>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</si>
  <si>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</si>
  <si>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</si>
  <si>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</si>
  <si>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</si>
  <si>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</si>
  <si>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</si>
  <si>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</si>
  <si>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</si>
  <si>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</si>
  <si>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</si>
  <si>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</si>
  <si>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</si>
  <si>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</si>
  <si>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</si>
  <si>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</si>
  <si>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</si>
  <si>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</si>
  <si>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</si>
  <si>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</si>
  <si>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</si>
  <si>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</si>
  <si>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</si>
  <si>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</si>
  <si>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</si>
  <si>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</si>
  <si>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</si>
  <si>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</si>
  <si>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</si>
  <si>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</si>
  <si>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</si>
  <si>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</si>
  <si>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</si>
  <si>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</si>
  <si>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</si>
  <si>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</si>
  <si>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</si>
  <si>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</si>
  <si>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</si>
  <si>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</si>
  <si>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</si>
  <si>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</si>
  <si>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</si>
  <si>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</si>
  <si>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</si>
  <si>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</si>
  <si>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</si>
  <si>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</si>
  <si>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</si>
  <si>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</si>
  <si>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</si>
  <si>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</si>
  <si>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</si>
  <si>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</si>
  <si>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</si>
  <si>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</si>
  <si>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</si>
  <si>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</si>
  <si>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</si>
  <si>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</si>
  <si>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</si>
  <si>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</si>
  <si>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</si>
  <si>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</si>
  <si>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</si>
  <si>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</si>
  <si>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</si>
  <si>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</si>
  <si>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</si>
  <si>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</si>
  <si>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</si>
  <si>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</si>
  <si>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</si>
  <si>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</si>
  <si>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</si>
  <si>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</si>
  <si>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</si>
  <si>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</si>
  <si>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</si>
  <si>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</si>
  <si>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</si>
  <si>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</si>
  <si>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</si>
  <si>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</si>
  <si>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</si>
  <si>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</si>
  <si>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</si>
  <si>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</si>
  <si>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</si>
  <si>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</si>
  <si>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</si>
  <si>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</si>
  <si>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</si>
  <si>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</si>
  <si>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</si>
  <si>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</si>
  <si>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</si>
  <si>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</si>
  <si>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</si>
  <si>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</si>
  <si>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</si>
  <si>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</si>
  <si>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</si>
  <si>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</si>
  <si>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</si>
  <si>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</si>
  <si>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</si>
  <si>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</si>
  <si>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</si>
  <si>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</si>
  <si>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</si>
  <si>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</si>
  <si>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</si>
  <si>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</si>
  <si>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</si>
  <si>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</si>
  <si>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</si>
  <si>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</si>
  <si>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</si>
  <si>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</si>
  <si>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</si>
  <si>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</si>
  <si>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</si>
  <si>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</si>
  <si>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</si>
  <si>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</si>
  <si>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</si>
  <si>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</si>
  <si>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</si>
  <si>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</si>
  <si>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</si>
  <si>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</si>
  <si>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</si>
  <si>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</si>
  <si>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</si>
  <si>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</si>
  <si>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</si>
  <si>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</si>
  <si>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</si>
  <si>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</si>
  <si>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</si>
  <si>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</si>
  <si>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</si>
  <si>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</si>
  <si>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</si>
  <si>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</si>
  <si>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</si>
  <si>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</si>
  <si>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</si>
  <si>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</si>
  <si>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</si>
  <si>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</si>
  <si>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</si>
  <si>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</si>
  <si>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</si>
  <si>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</si>
  <si>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</si>
  <si>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</si>
  <si>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</si>
  <si>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</si>
  <si>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</si>
  <si>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</si>
  <si>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</si>
  <si>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</si>
  <si>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</si>
  <si>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</si>
  <si>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</si>
  <si>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</si>
  <si>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</si>
  <si>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</si>
  <si>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</si>
  <si>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</si>
  <si>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</si>
  <si>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</si>
  <si>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</si>
  <si>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</si>
  <si>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</si>
  <si>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</si>
  <si>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</si>
  <si>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</si>
  <si>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</si>
  <si>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</si>
  <si>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</si>
  <si>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</si>
  <si>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</si>
  <si>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</si>
  <si>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</si>
  <si>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</si>
  <si>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</si>
  <si>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</si>
  <si>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</si>
  <si>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</si>
  <si>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</si>
  <si>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</si>
  <si>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</si>
  <si>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</si>
  <si>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</si>
  <si>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</si>
  <si>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</si>
  <si>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</si>
  <si>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</si>
  <si>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</si>
  <si>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</si>
  <si>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</si>
  <si>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</si>
  <si>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</si>
  <si>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</si>
  <si>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</si>
  <si>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</si>
  <si>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</si>
  <si>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</si>
  <si>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</si>
  <si>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</si>
  <si>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</si>
  <si>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</si>
  <si>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</si>
  <si>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</si>
  <si>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</si>
  <si>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</si>
  <si>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</si>
  <si>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</si>
  <si>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</si>
  <si>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</si>
  <si>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</si>
  <si>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</si>
  <si>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</si>
  <si>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</si>
  <si>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</si>
  <si>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</si>
  <si>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</si>
  <si>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</si>
  <si>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</si>
  <si>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</si>
  <si>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</si>
  <si>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</si>
  <si>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</si>
  <si>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</si>
  <si>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</si>
  <si>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</si>
  <si>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</si>
  <si>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</si>
  <si>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</si>
  <si>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</si>
  <si>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</si>
  <si>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</si>
  <si>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</si>
  <si>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</si>
  <si>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</si>
  <si>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</si>
  <si>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</si>
  <si>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</si>
  <si>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</si>
  <si>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</si>
  <si>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</si>
  <si>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</si>
  <si>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</si>
  <si>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</si>
  <si>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</si>
  <si>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</si>
  <si>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</si>
  <si>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</si>
  <si>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</si>
  <si>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</si>
  <si>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</si>
  <si>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</si>
  <si>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</si>
  <si>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</si>
  <si>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</si>
  <si>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</si>
  <si>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</si>
  <si>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</si>
  <si>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</si>
  <si>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</si>
  <si>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</si>
  <si>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</si>
  <si>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</si>
  <si>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</si>
  <si>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</si>
  <si>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</si>
  <si>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</si>
  <si>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</si>
  <si>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</si>
  <si>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</si>
  <si>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</si>
  <si>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</si>
  <si>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</si>
  <si>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</si>
  <si>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</si>
  <si>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</si>
  <si>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</si>
  <si>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</si>
  <si>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</si>
  <si>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</si>
  <si>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</si>
  <si>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</si>
  <si>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</si>
  <si>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</si>
  <si>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</si>
  <si>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</si>
  <si>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</si>
  <si>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</si>
  <si>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</si>
  <si>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</si>
  <si>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</si>
  <si>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</si>
  <si>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</si>
  <si>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</si>
  <si>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</si>
  <si>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</si>
  <si>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</si>
  <si>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</si>
  <si>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</si>
  <si>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</si>
  <si>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</si>
  <si>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</si>
  <si>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</si>
  <si>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</si>
  <si>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</si>
  <si>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</si>
  <si>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</si>
  <si>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</si>
  <si>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</si>
  <si>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</si>
  <si>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</si>
  <si>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</si>
  <si>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</si>
  <si>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</si>
  <si>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</si>
  <si>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</si>
  <si>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</si>
  <si>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</si>
  <si>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</si>
  <si>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</si>
  <si>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</si>
  <si>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</si>
  <si>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</si>
  <si>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</si>
  <si>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</si>
  <si>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</si>
  <si>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</si>
  <si>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</si>
  <si>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</si>
  <si>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</si>
  <si>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</si>
  <si>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</si>
  <si>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</si>
  <si>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</si>
  <si>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</si>
  <si>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</si>
  <si>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</si>
  <si>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</si>
  <si>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</si>
  <si>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</si>
  <si>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</si>
  <si>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</si>
  <si>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</si>
  <si>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</si>
  <si>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</si>
  <si>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</si>
  <si>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</si>
  <si>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</si>
  <si>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</si>
  <si>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</si>
  <si>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</si>
  <si>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</si>
  <si>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</si>
  <si>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</si>
  <si>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</si>
  <si>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</si>
  <si>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</si>
  <si>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</si>
  <si>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</si>
  <si>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</si>
  <si>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</si>
  <si>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</si>
  <si>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</si>
  <si>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</si>
  <si>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</si>
  <si>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</si>
  <si>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</si>
  <si>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</si>
  <si>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</si>
  <si>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</si>
  <si>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</si>
  <si>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</si>
  <si>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</si>
  <si>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</si>
  <si>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</si>
  <si>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</si>
  <si>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</si>
  <si>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</si>
  <si>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</si>
  <si>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</si>
  <si>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</si>
  <si>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</si>
  <si>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</si>
  <si>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</si>
  <si>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</si>
  <si>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</si>
  <si>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</si>
  <si>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</si>
  <si>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</si>
  <si>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</si>
  <si>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</si>
  <si>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</si>
  <si>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</si>
  <si>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</si>
  <si>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</si>
  <si>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</si>
  <si>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</si>
  <si>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</si>
  <si>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</si>
  <si>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</si>
  <si>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</si>
  <si>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</si>
  <si>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</si>
  <si>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</si>
  <si>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</si>
  <si>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</si>
  <si>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</si>
  <si>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</si>
  <si>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</si>
  <si>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</si>
  <si>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</si>
  <si>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</si>
  <si>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</si>
  <si>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</si>
  <si>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</si>
  <si>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</si>
  <si>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</si>
  <si>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</si>
  <si>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</si>
  <si>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</si>
  <si>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</si>
  <si>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</si>
  <si>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</si>
  <si>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</si>
  <si>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</si>
  <si>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</si>
  <si>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</si>
  <si>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</si>
  <si>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</si>
  <si>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</si>
  <si>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</si>
  <si>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</si>
  <si>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</si>
  <si>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</si>
  <si>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</si>
  <si>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</si>
  <si>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</si>
  <si>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</si>
  <si>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</si>
  <si>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</si>
  <si>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</si>
  <si>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</si>
  <si>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</si>
  <si>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</si>
  <si>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</si>
  <si>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</si>
  <si>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</si>
  <si>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</si>
  <si>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</si>
  <si>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</si>
  <si>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</si>
  <si>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</si>
  <si>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</si>
  <si>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</si>
  <si>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</si>
  <si>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</si>
  <si>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</si>
  <si>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</si>
  <si>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</si>
  <si>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</si>
  <si>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</si>
  <si>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</si>
  <si>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</si>
  <si>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</si>
  <si>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</si>
  <si>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</si>
  <si>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</si>
  <si>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</si>
  <si>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</si>
  <si>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</si>
  <si>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</si>
  <si>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</si>
  <si>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</si>
  <si>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</si>
  <si>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</si>
  <si>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</si>
  <si>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</si>
  <si>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</si>
  <si>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</si>
  <si>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</si>
  <si>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</si>
  <si>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</si>
  <si>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</si>
  <si>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</si>
  <si>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</si>
  <si>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</si>
  <si>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</si>
  <si>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</si>
  <si>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</si>
  <si>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</si>
  <si>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</si>
  <si>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</si>
  <si>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</si>
  <si>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</si>
  <si>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</si>
  <si>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</si>
  <si>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</si>
  <si>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</si>
  <si>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</si>
  <si>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</si>
  <si>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</si>
  <si>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</si>
  <si>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</si>
  <si>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</si>
  <si>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</si>
  <si>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</si>
  <si>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</si>
  <si>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</si>
  <si>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</si>
  <si>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</si>
  <si>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</si>
  <si>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</si>
  <si>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</si>
  <si>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</si>
  <si>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</si>
  <si>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</si>
  <si>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</si>
  <si>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</si>
  <si>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</si>
  <si>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</si>
  <si>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</si>
  <si>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</si>
  <si>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</si>
  <si>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</si>
  <si>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</si>
  <si>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</si>
  <si>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</si>
  <si>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</si>
  <si>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</si>
  <si>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</si>
  <si>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</si>
  <si>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</si>
  <si>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</si>
  <si>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</si>
  <si>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</si>
  <si>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</si>
  <si>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</si>
  <si>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</si>
  <si>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</si>
  <si>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</si>
  <si>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</si>
  <si>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</si>
  <si>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</si>
  <si>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</si>
  <si>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</si>
  <si>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</si>
  <si>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</si>
  <si>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</si>
  <si>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</si>
  <si>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</si>
  <si>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</si>
  <si>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</si>
  <si>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</si>
  <si>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</si>
  <si>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</si>
  <si>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</si>
  <si>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</si>
  <si>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</si>
  <si>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</si>
  <si>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</si>
  <si>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</si>
  <si>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</si>
  <si>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</si>
  <si>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</si>
  <si>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</si>
  <si>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</si>
  <si>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</si>
  <si>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</si>
  <si>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</si>
  <si>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</si>
  <si>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</si>
  <si>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</si>
  <si>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</si>
  <si>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</si>
  <si>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</si>
  <si>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</si>
  <si>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</si>
  <si>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</si>
  <si>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</si>
  <si>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</si>
  <si>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</si>
  <si>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</si>
  <si>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</si>
  <si>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</si>
  <si>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</si>
  <si>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</si>
  <si>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</si>
  <si>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</si>
  <si>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</si>
  <si>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</si>
  <si>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</si>
  <si>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</si>
  <si>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</si>
  <si>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</si>
  <si>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</si>
  <si>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</si>
  <si>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</si>
  <si>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</si>
  <si>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</si>
  <si>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</si>
  <si>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</si>
  <si>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</si>
  <si>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</si>
  <si>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</si>
  <si>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</si>
  <si>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</si>
  <si>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</si>
  <si>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</si>
  <si>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</si>
  <si>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</si>
  <si>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</si>
  <si>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</si>
  <si>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</si>
  <si>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</si>
  <si>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</si>
  <si>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</si>
  <si>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</si>
  <si>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</si>
  <si>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</si>
  <si>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</si>
  <si>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</si>
  <si>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</si>
  <si>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</si>
  <si>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</si>
  <si>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</si>
  <si>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</si>
  <si>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</si>
  <si>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</si>
  <si>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</si>
  <si>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</si>
  <si>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</si>
  <si>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</si>
  <si>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</si>
  <si>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</si>
  <si>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</si>
  <si>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</si>
  <si>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</si>
  <si>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</si>
  <si>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</si>
  <si>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</si>
  <si>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</si>
  <si>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</si>
  <si>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</si>
  <si>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</si>
  <si>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</si>
  <si>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</si>
  <si>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</si>
  <si>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</si>
  <si>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</si>
  <si>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</si>
  <si>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</si>
  <si>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</si>
  <si>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</si>
  <si>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</si>
  <si>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</si>
  <si>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</si>
  <si>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</si>
  <si>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</si>
  <si>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</si>
  <si>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</si>
  <si>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</si>
  <si>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</si>
  <si>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</si>
  <si>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</si>
  <si>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</si>
  <si>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</si>
  <si>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</si>
  <si>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</si>
  <si>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</si>
  <si>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</si>
  <si>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</si>
  <si>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</si>
  <si>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</si>
  <si>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</si>
  <si>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</si>
  <si>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</si>
  <si>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</si>
  <si>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</si>
  <si>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</si>
  <si>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</si>
  <si>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</si>
  <si>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</si>
  <si>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</si>
  <si>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</si>
  <si>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</si>
  <si>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</si>
  <si>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</si>
  <si>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</si>
  <si>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</si>
  <si>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</si>
  <si>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</si>
  <si>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</si>
  <si>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</si>
  <si>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</si>
  <si>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</si>
  <si>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</si>
  <si>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</si>
  <si>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</si>
  <si>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</si>
  <si>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</si>
  <si>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</si>
  <si>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</si>
  <si>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</si>
  <si>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</si>
  <si>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</si>
  <si>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</si>
  <si>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</si>
  <si>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</si>
  <si>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</si>
  <si>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</si>
  <si>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</si>
  <si>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</si>
  <si>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</si>
  <si>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</si>
  <si>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</si>
  <si>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</si>
  <si>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</si>
  <si>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</si>
  <si>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</si>
  <si>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</si>
  <si>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</si>
  <si>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</si>
  <si>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</si>
  <si>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</si>
  <si>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</si>
  <si>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</si>
  <si>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</si>
  <si>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</si>
  <si>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</si>
  <si>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</si>
  <si>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</si>
  <si>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</si>
  <si>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</si>
  <si>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</si>
  <si>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</si>
  <si>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</si>
  <si>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</si>
  <si>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</si>
  <si>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</si>
  <si>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</si>
  <si>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</si>
  <si>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</si>
  <si>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</si>
  <si>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</si>
  <si>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</si>
  <si>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</si>
  <si>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</si>
  <si>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</si>
  <si>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</si>
  <si>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</si>
  <si>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</si>
  <si>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</si>
  <si>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</si>
  <si>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</si>
  <si>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</si>
  <si>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</si>
  <si>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</si>
  <si>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</si>
  <si>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</si>
  <si>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</si>
  <si>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</si>
  <si>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</si>
  <si>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</si>
  <si>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</si>
  <si>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</si>
  <si>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</si>
  <si>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</si>
  <si>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</si>
  <si>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</si>
  <si>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</si>
  <si>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</si>
  <si>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</si>
  <si>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</si>
  <si>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</si>
  <si>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</si>
  <si>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</si>
  <si>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</si>
  <si>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</si>
  <si>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</si>
  <si>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</si>
  <si>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</si>
  <si>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</si>
  <si>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</si>
  <si>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</si>
  <si>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</si>
  <si>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</si>
  <si>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</si>
  <si>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</si>
  <si>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</si>
  <si>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</si>
  <si>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</si>
  <si>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</si>
  <si>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</si>
  <si>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</si>
  <si>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</si>
  <si>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</si>
  <si>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</si>
  <si>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</si>
  <si>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</si>
  <si>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</si>
  <si>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</si>
  <si>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</si>
  <si>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</si>
  <si>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</si>
  <si>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</si>
  <si>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</si>
  <si>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</si>
  <si>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</si>
  <si>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</si>
  <si>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</si>
  <si>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</si>
  <si>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</si>
  <si>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</si>
  <si>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</si>
  <si>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</si>
  <si>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</si>
  <si>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</si>
  <si>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</si>
  <si>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</si>
  <si>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</si>
  <si>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</si>
  <si>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</si>
  <si>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</si>
  <si>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</si>
  <si>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</si>
  <si>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</si>
  <si>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</si>
  <si>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</si>
  <si>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</si>
  <si>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</si>
  <si>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</si>
  <si>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</si>
  <si>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</si>
  <si>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</si>
  <si>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</si>
  <si>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</si>
  <si>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</si>
  <si>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</si>
  <si>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</si>
  <si>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</si>
  <si>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</si>
  <si>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</si>
  <si>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</si>
  <si>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</si>
  <si>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</si>
  <si>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</si>
  <si>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</si>
  <si>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</si>
  <si>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</si>
  <si>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</si>
  <si>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</si>
  <si>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</si>
  <si>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</si>
  <si>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</si>
  <si>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</si>
  <si>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</si>
  <si>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</si>
  <si>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</si>
  <si>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</si>
  <si>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</si>
  <si>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</si>
  <si>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</si>
  <si>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</si>
  <si>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</si>
  <si>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</si>
  <si>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</si>
  <si>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</si>
  <si>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</si>
  <si>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</si>
  <si>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</si>
  <si>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</si>
  <si>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</si>
  <si>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</si>
  <si>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</si>
  <si>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</si>
  <si>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</si>
  <si>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</si>
  <si>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</si>
  <si>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</si>
  <si>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</si>
  <si>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</si>
  <si>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</si>
  <si>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</si>
  <si>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</si>
  <si>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</si>
  <si>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</si>
  <si>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</si>
  <si>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</si>
  <si>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</si>
  <si>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</si>
  <si>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</si>
  <si>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</si>
  <si>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</si>
  <si>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</si>
  <si>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</si>
  <si>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</si>
  <si>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</si>
  <si>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</si>
  <si>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</si>
  <si>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</si>
  <si>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</si>
  <si>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</si>
  <si>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</si>
  <si>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</si>
  <si>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</si>
  <si>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</si>
  <si>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</si>
  <si>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</si>
  <si>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</si>
  <si>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</si>
  <si>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</si>
  <si>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</si>
  <si>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</si>
  <si>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</si>
  <si>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</si>
  <si>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</si>
  <si>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</si>
  <si>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</si>
  <si>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</si>
  <si>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</si>
  <si>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</si>
  <si>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</si>
  <si>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</si>
  <si>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</si>
  <si>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</si>
  <si>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</si>
  <si>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</si>
  <si>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</si>
  <si>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</si>
  <si>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</si>
  <si>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</si>
  <si>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</si>
  <si>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</si>
  <si>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</si>
  <si>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</si>
  <si>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</si>
  <si>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</si>
  <si>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</si>
  <si>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</si>
  <si>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</si>
  <si>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</si>
  <si>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</si>
  <si>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</si>
  <si>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</si>
  <si>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</si>
  <si>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</si>
  <si>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</si>
  <si>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</si>
  <si>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</si>
  <si>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</si>
  <si>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</si>
  <si>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</si>
  <si>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</si>
  <si>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</si>
  <si>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</si>
  <si>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</si>
  <si>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</si>
  <si>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</si>
  <si>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</si>
  <si>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</si>
  <si>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</si>
  <si>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</si>
  <si>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</si>
  <si>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</si>
  <si>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</si>
  <si>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</si>
  <si>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</si>
  <si>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</si>
  <si>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</si>
  <si>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</si>
  <si>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</si>
  <si>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</si>
  <si>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</si>
  <si>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</si>
  <si>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</si>
  <si>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</si>
  <si>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</si>
  <si>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</si>
  <si>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</si>
  <si>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</si>
  <si>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</si>
  <si>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</si>
  <si>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</si>
  <si>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</si>
  <si>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</si>
  <si>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</si>
  <si>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</si>
  <si>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</si>
  <si>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</si>
  <si>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</si>
  <si>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</si>
  <si>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</si>
  <si>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</si>
  <si>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</si>
  <si>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</si>
  <si>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</si>
  <si>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</si>
  <si>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</si>
  <si>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</si>
  <si>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</si>
  <si>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</si>
  <si>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</si>
  <si>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</si>
  <si>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</si>
  <si>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</si>
  <si>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</si>
  <si>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</si>
  <si>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</si>
  <si>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</si>
  <si>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</si>
  <si>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</si>
  <si>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</si>
  <si>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</si>
  <si>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</si>
  <si>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</si>
  <si>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</si>
  <si>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</si>
  <si>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</si>
  <si>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</si>
  <si>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</si>
  <si>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</si>
  <si>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</si>
  <si>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</si>
  <si>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</si>
  <si>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</si>
  <si>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</si>
  <si>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</si>
  <si>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</si>
  <si>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</si>
  <si>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</si>
  <si>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</si>
  <si>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</si>
  <si>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</si>
  <si>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</si>
  <si>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</si>
  <si>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</si>
  <si>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</si>
  <si>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</si>
  <si>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</si>
  <si>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</si>
  <si>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</si>
  <si>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</si>
  <si>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</si>
  <si>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</si>
  <si>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</si>
  <si>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</si>
  <si>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</si>
  <si>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</si>
  <si>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</si>
  <si>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</si>
  <si>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</si>
  <si>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</si>
  <si>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</si>
  <si>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</si>
  <si>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</si>
  <si>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</si>
  <si>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</si>
  <si>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</si>
  <si>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</si>
  <si>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</si>
  <si>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</si>
  <si>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</si>
  <si>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</si>
  <si>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</si>
  <si>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</si>
  <si>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</si>
  <si>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</si>
  <si>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</si>
  <si>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</si>
  <si>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</si>
  <si>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</si>
  <si>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</si>
  <si>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</si>
  <si>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</si>
  <si>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</si>
  <si>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</si>
  <si>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</si>
  <si>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</si>
  <si>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</si>
  <si>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</si>
  <si>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</si>
  <si>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</si>
  <si>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</si>
  <si>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</si>
  <si>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</si>
  <si>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</si>
  <si>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</si>
  <si>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</si>
  <si>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</si>
  <si>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</si>
  <si>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</si>
  <si>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</si>
  <si>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</si>
  <si>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</si>
  <si>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</si>
  <si>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</si>
  <si>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</si>
  <si>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</si>
  <si>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</si>
  <si>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</si>
  <si>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</si>
  <si>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</si>
  <si>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</si>
  <si>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</si>
  <si>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</si>
  <si>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</si>
  <si>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</si>
  <si>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</si>
  <si>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</si>
  <si>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</si>
  <si>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</si>
  <si>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</si>
  <si>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</si>
  <si>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</si>
  <si>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</si>
  <si>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</si>
  <si>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</si>
  <si>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</si>
  <si>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</si>
  <si>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</si>
  <si>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</si>
  <si>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</si>
  <si>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</si>
  <si>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</si>
  <si>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</si>
  <si>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</si>
  <si>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</si>
  <si>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</si>
  <si>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</si>
  <si>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</si>
  <si>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</si>
  <si>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</si>
  <si>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</si>
  <si>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</si>
  <si>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</si>
  <si>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</si>
  <si>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</si>
  <si>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</si>
  <si>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</si>
  <si>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</si>
  <si>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</si>
  <si>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</si>
  <si>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</si>
  <si>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</si>
  <si>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</si>
  <si>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</si>
  <si>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</si>
  <si>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</si>
  <si>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</si>
  <si>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</si>
  <si>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</si>
  <si>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</si>
  <si>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</si>
  <si>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</si>
  <si>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</si>
  <si>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</si>
  <si>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</si>
  <si>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</si>
  <si>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</si>
  <si>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</si>
  <si>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</si>
  <si>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</si>
  <si>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</si>
  <si>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</si>
  <si>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</si>
  <si>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</si>
  <si>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</si>
  <si>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</si>
  <si>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</si>
  <si>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</si>
  <si>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</si>
  <si>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</si>
  <si>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</si>
  <si>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</si>
  <si>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</si>
  <si>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</si>
  <si>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</si>
  <si>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</si>
  <si>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</si>
  <si>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</si>
  <si>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</si>
  <si>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</si>
  <si>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</si>
  <si>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</si>
  <si>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</si>
  <si>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</si>
  <si>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</si>
  <si>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</si>
  <si>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</si>
  <si>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</si>
  <si>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</si>
  <si>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</si>
  <si>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</si>
  <si>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</si>
  <si>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</si>
  <si>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</si>
  <si>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</si>
  <si>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</si>
  <si>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</si>
  <si>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</si>
  <si>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</si>
  <si>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</si>
  <si>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</si>
  <si>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</si>
  <si>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</si>
  <si>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</si>
  <si>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</si>
  <si>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</si>
  <si>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</si>
  <si>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</si>
  <si>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</si>
  <si>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</si>
  <si>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</si>
  <si>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</si>
  <si>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</si>
  <si>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</si>
  <si>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</si>
  <si>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</si>
  <si>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</si>
  <si>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</si>
  <si>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</si>
  <si>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</si>
  <si>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</si>
  <si>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</si>
  <si>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</si>
  <si>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</si>
  <si>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</si>
  <si>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</si>
  <si>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</si>
  <si>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</si>
  <si>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</si>
  <si>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</si>
  <si>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</si>
  <si>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</si>
  <si>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</si>
  <si>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</si>
  <si>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</si>
  <si>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</si>
  <si>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</si>
  <si>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</si>
  <si>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</si>
  <si>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</si>
  <si>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</si>
  <si>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</si>
  <si>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</si>
  <si>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</si>
  <si>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</si>
  <si>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</si>
  <si>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</si>
  <si>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</si>
  <si>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</si>
  <si>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</si>
  <si>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</si>
  <si>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</si>
  <si>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</si>
  <si>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</si>
  <si>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</si>
  <si>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</si>
  <si>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</si>
  <si>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</si>
  <si>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</si>
  <si>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</si>
  <si>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</si>
  <si>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</si>
  <si>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</si>
  <si>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</si>
  <si>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</si>
  <si>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</si>
  <si>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</si>
  <si>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</si>
  <si>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</si>
  <si>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</si>
  <si>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</si>
  <si>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</si>
  <si>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</si>
  <si>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</si>
  <si>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</si>
  <si>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</si>
  <si>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</si>
  <si>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</si>
  <si>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</si>
  <si>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</si>
  <si>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</si>
  <si>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</si>
  <si>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</si>
  <si>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</si>
  <si>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</si>
  <si>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</si>
  <si>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</si>
  <si>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</si>
  <si>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</si>
  <si>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</si>
  <si>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</si>
  <si>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</si>
  <si>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</si>
  <si>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</si>
  <si>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</si>
  <si>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</si>
  <si>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</si>
  <si>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</si>
  <si>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</si>
  <si>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</si>
  <si>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</si>
  <si>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</si>
  <si>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</si>
  <si>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</si>
  <si>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</si>
  <si>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</si>
  <si>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</si>
  <si>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</si>
  <si>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</si>
  <si>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</si>
  <si>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</si>
  <si>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</si>
  <si>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</si>
  <si>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</si>
  <si>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</si>
  <si>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</si>
  <si>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</si>
  <si>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</si>
  <si>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</si>
  <si>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</si>
  <si>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</si>
  <si>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</si>
  <si>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</si>
  <si>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</si>
  <si>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</si>
  <si>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</si>
  <si>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</si>
  <si>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</si>
  <si>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</si>
  <si>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</si>
  <si>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</si>
  <si>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</si>
  <si>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</si>
  <si>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</si>
  <si>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</si>
  <si>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</si>
  <si>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</si>
  <si>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</si>
  <si>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</si>
  <si>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</si>
  <si>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</si>
  <si>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</si>
  <si>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</si>
  <si>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</si>
  <si>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</si>
  <si>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</si>
  <si>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</si>
  <si>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</si>
  <si>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</si>
  <si>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</si>
  <si>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</si>
  <si>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</si>
  <si>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</si>
  <si>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</si>
  <si>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</si>
  <si>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</si>
  <si>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</si>
  <si>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</si>
  <si>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</si>
  <si>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</si>
  <si>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</si>
  <si>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</si>
  <si>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</si>
  <si>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</si>
  <si>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</si>
  <si>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</si>
  <si>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</si>
  <si>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</si>
  <si>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</si>
  <si>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</si>
  <si>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</si>
  <si>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</si>
  <si>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</si>
  <si>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</si>
  <si>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</si>
  <si>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</si>
  <si>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</si>
  <si>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</si>
  <si>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</si>
  <si>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</si>
  <si>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</si>
  <si>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</si>
  <si>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</si>
  <si>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</si>
  <si>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</si>
  <si>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</si>
  <si>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</si>
  <si>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</si>
  <si>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</si>
  <si>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</si>
  <si>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</si>
  <si>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</si>
  <si>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</si>
  <si>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</si>
  <si>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</si>
  <si>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</si>
  <si>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</si>
  <si>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</si>
  <si>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</si>
  <si>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</si>
  <si>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</si>
  <si>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</si>
  <si>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</si>
  <si>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</si>
  <si>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</si>
  <si>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</si>
  <si>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</si>
  <si>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</si>
  <si>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</si>
  <si>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</si>
  <si>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</si>
  <si>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</si>
  <si>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</si>
  <si>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</si>
  <si>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</si>
  <si>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</si>
  <si>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</si>
  <si>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</si>
  <si>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</si>
  <si>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</si>
  <si>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</si>
  <si>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</si>
  <si>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</si>
  <si>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</si>
  <si>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</si>
  <si>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</si>
  <si>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</si>
  <si>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</si>
  <si>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</si>
  <si>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</si>
  <si>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</si>
  <si>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</si>
  <si>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</si>
  <si>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</si>
  <si>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</si>
  <si>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</si>
  <si>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</si>
  <si>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</si>
  <si>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</si>
  <si>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</si>
  <si>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</si>
  <si>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</si>
  <si>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</si>
  <si>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</si>
  <si>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</si>
  <si>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</si>
  <si>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</si>
  <si>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</si>
  <si>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</si>
  <si>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</si>
  <si>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</si>
  <si>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</si>
  <si>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</si>
  <si>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</si>
  <si>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</si>
  <si>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</si>
  <si>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</si>
  <si>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</si>
  <si>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</si>
  <si>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</si>
  <si>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</si>
  <si>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</si>
  <si>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</si>
  <si>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</si>
  <si>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</si>
  <si>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</si>
  <si>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</si>
  <si>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</si>
  <si>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</si>
  <si>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</si>
  <si>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</si>
  <si>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</si>
  <si>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</si>
  <si>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</si>
  <si>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</si>
  <si>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</si>
  <si>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</si>
  <si>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</si>
  <si>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</si>
  <si>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</si>
  <si>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</si>
  <si>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</si>
  <si>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</si>
  <si>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</si>
  <si>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</si>
  <si>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</si>
  <si>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</si>
  <si>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</si>
  <si>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</si>
  <si>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</si>
  <si>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</si>
  <si>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</si>
  <si>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</si>
  <si>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</si>
  <si>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</si>
  <si>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</si>
  <si>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</si>
  <si>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</si>
  <si>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</si>
  <si>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</si>
  <si>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</si>
  <si>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</si>
  <si>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</si>
  <si>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</si>
  <si>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</si>
  <si>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</si>
  <si>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</si>
  <si>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</si>
  <si>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</si>
  <si>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</si>
  <si>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</si>
  <si>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</si>
  <si>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</si>
  <si>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</si>
  <si>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</si>
  <si>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</si>
  <si>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</si>
  <si>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</si>
  <si>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</si>
  <si>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</si>
  <si>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</si>
  <si>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</si>
  <si>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</si>
  <si>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</si>
  <si>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</si>
  <si>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</si>
  <si>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</si>
  <si>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</si>
  <si>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</si>
  <si>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</si>
  <si>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</si>
  <si>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</si>
  <si>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</si>
  <si>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</si>
  <si>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</si>
  <si>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</si>
  <si>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</si>
  <si>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</si>
  <si>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</si>
  <si>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</si>
  <si>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</si>
  <si>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</si>
  <si>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</si>
  <si>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</si>
  <si>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</si>
  <si>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</si>
  <si>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</si>
  <si>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</si>
  <si>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</si>
  <si>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</si>
  <si>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</si>
  <si>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</si>
  <si>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</si>
  <si>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</si>
  <si>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</si>
  <si>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</si>
  <si>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</si>
  <si>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</si>
  <si>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</si>
  <si>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</si>
  <si>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</si>
  <si>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</si>
  <si>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</si>
  <si>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</si>
  <si>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</si>
  <si>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</si>
  <si>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</si>
  <si>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</si>
  <si>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</si>
  <si>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</si>
  <si>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</si>
  <si>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</si>
  <si>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</si>
  <si>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</si>
  <si>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</si>
  <si>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</si>
  <si>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</si>
  <si>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</si>
  <si>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</si>
  <si>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</si>
  <si>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</si>
  <si>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</si>
  <si>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</si>
  <si>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</si>
  <si>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</si>
  <si>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</si>
  <si>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</si>
  <si>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</si>
  <si>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</si>
  <si>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</si>
  <si>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</si>
  <si>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</si>
  <si>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</si>
  <si>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</si>
  <si>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</si>
  <si>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</si>
  <si>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</si>
  <si>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</si>
  <si>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</si>
  <si>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</si>
  <si>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</si>
  <si>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</si>
  <si>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</si>
  <si>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</si>
  <si>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</si>
  <si>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</si>
  <si>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</si>
  <si>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</si>
  <si>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</si>
  <si>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</si>
  <si>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</si>
  <si>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</si>
  <si>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</si>
  <si>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</si>
  <si>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</si>
  <si>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</si>
  <si>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</si>
  <si>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</si>
  <si>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</si>
  <si>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</si>
  <si>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</si>
  <si>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</si>
  <si>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</si>
  <si>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</si>
  <si>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</si>
  <si>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</si>
  <si>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</si>
  <si>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</si>
  <si>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</si>
  <si>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</si>
  <si>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</si>
  <si>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</si>
  <si>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</si>
  <si>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</si>
  <si>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</si>
  <si>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</si>
  <si>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</si>
  <si>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</si>
  <si>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</si>
  <si>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</si>
  <si>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</si>
  <si>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</si>
  <si>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</si>
  <si>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</si>
  <si>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</si>
  <si>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</si>
  <si>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</si>
  <si>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</si>
  <si>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</si>
  <si>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</si>
  <si>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</si>
  <si>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</si>
  <si>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</si>
  <si>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</si>
  <si>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</si>
  <si>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</si>
  <si>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</si>
  <si>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</si>
  <si>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</si>
  <si>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</si>
  <si>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</si>
  <si>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</si>
  <si>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</si>
  <si>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</si>
  <si>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</si>
  <si>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</si>
  <si>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</si>
  <si>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</si>
  <si>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</si>
  <si>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</si>
  <si>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</si>
  <si>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</si>
  <si>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</si>
  <si>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</si>
  <si>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</si>
  <si>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</si>
  <si>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</si>
  <si>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</si>
  <si>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</si>
  <si>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</si>
  <si>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</si>
  <si>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</si>
  <si>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</si>
  <si>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</si>
  <si>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</si>
  <si>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</si>
  <si>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</si>
  <si>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</si>
  <si>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</si>
  <si>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</si>
  <si>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</si>
  <si>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</si>
  <si>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</si>
  <si>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</si>
  <si>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</si>
  <si>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</si>
  <si>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</si>
  <si>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</si>
  <si>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</si>
  <si>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</si>
  <si>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</si>
  <si>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</si>
  <si>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</si>
  <si>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</si>
  <si>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</si>
  <si>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</si>
  <si>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</si>
  <si>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</si>
  <si>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</si>
  <si>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</si>
  <si>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</si>
  <si>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</si>
  <si>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</si>
  <si>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</si>
  <si>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</si>
  <si>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</si>
  <si>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</si>
  <si>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</si>
  <si>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</si>
  <si>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</si>
  <si>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</si>
  <si>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</si>
  <si>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</si>
  <si>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</si>
  <si>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</si>
  <si>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</si>
  <si>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</si>
  <si>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</si>
  <si>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</si>
  <si>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</si>
  <si>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</si>
  <si>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</si>
  <si>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</si>
  <si>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</si>
  <si>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</si>
  <si>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</si>
  <si>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</si>
  <si>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</si>
  <si>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</si>
  <si>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</si>
  <si>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</si>
  <si>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</si>
  <si>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</si>
  <si>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</si>
  <si>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</si>
  <si>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</si>
  <si>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</si>
  <si>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</si>
  <si>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</si>
  <si>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</si>
  <si>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</si>
  <si>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</si>
  <si>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</si>
  <si>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</si>
  <si>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</si>
  <si>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</si>
  <si>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</si>
  <si>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</si>
  <si>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</si>
  <si>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</si>
  <si>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</si>
  <si>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</si>
  <si>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</si>
  <si>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</si>
  <si>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</si>
  <si>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</si>
  <si>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</si>
  <si>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</si>
  <si>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</si>
  <si>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</si>
  <si>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</si>
  <si>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</si>
  <si>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</si>
  <si>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</si>
  <si>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</si>
  <si>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</si>
  <si>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</si>
  <si>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</si>
  <si>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</si>
  <si>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</si>
  <si>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</si>
  <si>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</si>
  <si>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</si>
  <si>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</si>
  <si>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</si>
  <si>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</si>
  <si>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</si>
  <si>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</si>
  <si>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</si>
  <si>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</si>
  <si>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</si>
  <si>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</si>
  <si>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</si>
  <si>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</si>
  <si>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</si>
  <si>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</si>
  <si>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</si>
  <si>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</si>
  <si>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</si>
  <si>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</si>
  <si>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</si>
  <si>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</si>
  <si>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</si>
  <si>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</si>
  <si>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</si>
  <si>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</si>
  <si>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</si>
  <si>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</si>
  <si>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</si>
  <si>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</si>
  <si>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</si>
  <si>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</si>
  <si>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</si>
  <si>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</si>
  <si>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</si>
  <si>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</si>
  <si>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</si>
  <si>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</si>
  <si>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</si>
  <si>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</si>
  <si>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</si>
  <si>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</si>
  <si>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</si>
  <si>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</si>
  <si>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</si>
  <si>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</si>
  <si>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</si>
  <si>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</si>
  <si>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</si>
  <si>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</si>
  <si>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</si>
  <si>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</si>
  <si>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</si>
  <si>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</si>
  <si>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</si>
  <si>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</si>
  <si>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</si>
  <si>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</si>
  <si>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</si>
  <si>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</si>
  <si>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</si>
  <si>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</si>
  <si>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</si>
  <si>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</si>
  <si>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</si>
  <si>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</si>
  <si>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</si>
  <si>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</si>
  <si>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</si>
  <si>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</si>
  <si>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</si>
  <si>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</si>
  <si>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</si>
  <si>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</si>
  <si>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</si>
  <si>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</si>
  <si>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</si>
  <si>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</si>
  <si>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</si>
  <si>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</si>
  <si>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</si>
  <si>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</si>
  <si>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</si>
  <si>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</si>
  <si>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</si>
  <si>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</si>
  <si>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</si>
  <si>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</si>
  <si>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</si>
  <si>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</si>
  <si>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</si>
  <si>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</si>
  <si>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</si>
  <si>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</si>
  <si>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</si>
  <si>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</si>
  <si>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</si>
  <si>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</si>
  <si>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</si>
  <si>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</si>
  <si>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</si>
  <si>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</si>
  <si>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</si>
  <si>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</si>
  <si>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</si>
  <si>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</si>
  <si>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</si>
  <si>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</si>
  <si>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</si>
  <si>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</si>
  <si>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</si>
  <si>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</si>
  <si>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</si>
  <si>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</si>
  <si>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</si>
  <si>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</si>
  <si>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</si>
  <si>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</si>
  <si>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</si>
  <si>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</si>
  <si>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</si>
  <si>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</si>
  <si>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</si>
  <si>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</si>
  <si>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</si>
  <si>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</si>
  <si>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</si>
  <si>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</si>
  <si>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</si>
  <si>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</si>
  <si>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</si>
  <si>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</si>
  <si>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</si>
  <si>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</si>
  <si>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</si>
  <si>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</si>
  <si>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</si>
  <si>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</si>
  <si>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</si>
  <si>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</si>
  <si>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</si>
  <si>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</si>
  <si>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</si>
  <si>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</si>
  <si>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</si>
  <si>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</si>
  <si>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</si>
  <si>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</si>
  <si>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</si>
  <si>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</si>
  <si>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</si>
  <si>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</si>
  <si>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</si>
  <si>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</si>
  <si>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</si>
  <si>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</si>
  <si>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</si>
  <si>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</si>
  <si>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</si>
  <si>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</si>
  <si>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</si>
  <si>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</si>
  <si>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</si>
  <si>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</si>
  <si>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</si>
  <si>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</si>
  <si>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</si>
  <si>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</si>
  <si>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</si>
  <si>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</si>
  <si>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</si>
  <si>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</si>
  <si>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</si>
  <si>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</si>
  <si>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</si>
  <si>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</si>
  <si>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</si>
  <si>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</si>
  <si>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</si>
  <si>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</si>
  <si>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</si>
  <si>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</si>
  <si>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</si>
  <si>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</si>
  <si>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</si>
  <si>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</si>
  <si>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</si>
  <si>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</si>
  <si>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</si>
  <si>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</si>
  <si>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</si>
  <si>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</si>
  <si>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</si>
  <si>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</si>
  <si>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</si>
  <si>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</si>
  <si>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</si>
  <si>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</si>
  <si>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</si>
  <si>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</si>
  <si>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</si>
  <si>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</si>
  <si>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</si>
  <si>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</si>
  <si>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</si>
  <si>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</si>
  <si>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</si>
  <si>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</si>
  <si>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</si>
  <si>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</si>
  <si>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</si>
  <si>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</si>
  <si>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</si>
  <si>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</si>
  <si>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</si>
  <si>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</si>
  <si>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</si>
  <si>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</si>
  <si>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</si>
  <si>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</si>
  <si>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</si>
  <si>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</si>
  <si>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</si>
  <si>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</si>
  <si>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</si>
  <si>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</si>
  <si>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</si>
  <si>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</si>
  <si>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</si>
  <si>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</si>
  <si>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</si>
  <si>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</si>
  <si>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</si>
  <si>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</si>
  <si>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</si>
  <si>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</si>
  <si>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</si>
  <si>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</si>
  <si>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</si>
  <si>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</si>
  <si>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</si>
  <si>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</si>
  <si>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</si>
  <si>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</si>
  <si>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</si>
  <si>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</si>
  <si>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</si>
  <si>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</si>
  <si>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</si>
  <si>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</si>
  <si>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</si>
  <si>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</si>
  <si>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</si>
  <si>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</si>
  <si>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</si>
  <si>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</si>
  <si>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</si>
  <si>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</si>
  <si>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</si>
  <si>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</si>
  <si>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</si>
  <si>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</si>
  <si>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</si>
  <si>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</si>
  <si>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</si>
  <si>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</si>
  <si>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</si>
  <si>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</si>
  <si>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</si>
  <si>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</si>
  <si>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</si>
  <si>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</si>
  <si>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</si>
  <si>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</si>
  <si>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</si>
  <si>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</si>
  <si>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</si>
  <si>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</si>
  <si>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</si>
  <si>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</si>
  <si>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</si>
  <si>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</si>
  <si>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</si>
  <si>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</si>
  <si>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</si>
  <si>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</si>
  <si>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</si>
  <si>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</si>
  <si>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</si>
  <si>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</si>
  <si>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</si>
  <si>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</si>
  <si>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</si>
  <si>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</si>
  <si>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</si>
  <si>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</si>
  <si>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</si>
  <si>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</si>
  <si>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</si>
  <si>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</si>
  <si>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</si>
  <si>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</si>
  <si>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</si>
  <si>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</si>
  <si>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</si>
  <si>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</si>
  <si>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</si>
  <si>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</si>
  <si>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</si>
  <si>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</si>
  <si>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</si>
  <si>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</si>
  <si>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</si>
  <si>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</si>
  <si>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</si>
  <si>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</si>
  <si>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</si>
  <si>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</si>
  <si>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</si>
  <si>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</si>
  <si>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</si>
  <si>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</si>
  <si>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</si>
  <si>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</si>
  <si>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</si>
  <si>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</si>
  <si>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</si>
  <si>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</si>
  <si>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</si>
  <si>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</si>
  <si>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</si>
  <si>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</si>
  <si>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</si>
  <si>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</si>
  <si>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</si>
  <si>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</si>
  <si>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</si>
  <si>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</si>
  <si>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</si>
  <si>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</si>
  <si>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</si>
  <si>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</si>
  <si>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</si>
  <si>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</si>
  <si>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</si>
  <si>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</si>
  <si>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</si>
  <si>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</si>
  <si>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</si>
  <si>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</si>
  <si>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</si>
  <si>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</si>
  <si>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</si>
  <si>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</si>
  <si>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</si>
  <si>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</si>
  <si>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</si>
  <si>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</si>
  <si>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</si>
  <si>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</si>
  <si>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</si>
  <si>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</si>
  <si>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</si>
  <si>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</si>
  <si>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</si>
  <si>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</si>
  <si>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</si>
  <si>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</si>
  <si>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</si>
  <si>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</si>
  <si>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</si>
  <si>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</si>
  <si>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</si>
  <si>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</si>
  <si>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</si>
  <si>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</si>
  <si>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</si>
  <si>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</si>
  <si>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</si>
  <si>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</si>
  <si>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</si>
  <si>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</si>
  <si>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</si>
  <si>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</si>
  <si>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</si>
  <si>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</si>
  <si>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</si>
  <si>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</si>
  <si>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</si>
  <si>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</si>
  <si>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</si>
  <si>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</si>
  <si>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</si>
  <si>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</si>
  <si>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</si>
  <si>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</si>
  <si>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</si>
  <si>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</si>
  <si>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</si>
  <si>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</si>
  <si>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</si>
  <si>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</si>
  <si>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</si>
  <si>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</si>
  <si>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</si>
  <si>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</si>
  <si>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</si>
  <si>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</si>
  <si>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</si>
  <si>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</si>
  <si>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</si>
  <si>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</si>
  <si>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</si>
  <si>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</si>
  <si>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</si>
  <si>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</si>
  <si>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</si>
  <si>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</si>
  <si>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</si>
  <si>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</si>
  <si>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</si>
  <si>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</si>
  <si>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</si>
  <si>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</si>
  <si>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</si>
  <si>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</si>
  <si>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</si>
  <si>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</si>
  <si>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</si>
  <si>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</si>
  <si>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</si>
  <si>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</si>
  <si>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</si>
  <si>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</si>
  <si>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</si>
  <si>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</si>
  <si>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</si>
  <si>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</si>
  <si>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</si>
  <si>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</si>
  <si>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</si>
  <si>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</si>
  <si>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</si>
  <si>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</si>
  <si>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</si>
  <si>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</si>
  <si>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</si>
  <si>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</si>
  <si>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</si>
  <si>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</si>
  <si>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</si>
  <si>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</si>
  <si>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</si>
  <si>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</si>
  <si>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</si>
  <si>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</si>
  <si>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</si>
  <si>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</si>
  <si>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</si>
  <si>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</si>
  <si>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</si>
  <si>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</si>
  <si>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</si>
  <si>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</si>
  <si>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</si>
  <si>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</si>
  <si>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</si>
  <si>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</si>
  <si>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</si>
  <si>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</si>
  <si>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</si>
  <si>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</si>
  <si>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</si>
  <si>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</si>
  <si>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</si>
  <si>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</si>
  <si>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</si>
  <si>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</si>
  <si>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</si>
  <si>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</si>
  <si>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</si>
  <si>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</si>
  <si>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</si>
  <si>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</si>
  <si>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</si>
  <si>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</si>
  <si>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</si>
  <si>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</si>
  <si>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</si>
  <si>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</si>
  <si>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</si>
  <si>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</si>
  <si>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</si>
  <si>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</si>
  <si>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</si>
  <si>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</si>
  <si>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</si>
  <si>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</si>
  <si>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</si>
  <si>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</si>
  <si>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</si>
  <si>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</si>
  <si>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</si>
  <si>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</si>
  <si>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</si>
  <si>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</si>
  <si>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</si>
  <si>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</si>
  <si>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</si>
  <si>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</si>
  <si>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</si>
  <si>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</si>
  <si>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</si>
  <si>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</si>
  <si>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</si>
  <si>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</si>
  <si>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</si>
  <si>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</si>
  <si>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</si>
  <si>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</si>
  <si>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</si>
  <si>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</si>
  <si>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</si>
  <si>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</si>
  <si>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</si>
  <si>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</si>
  <si>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</si>
  <si>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</si>
  <si>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</si>
  <si>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</si>
  <si>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</si>
  <si>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</si>
  <si>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</si>
  <si>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</si>
  <si>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</si>
  <si>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</si>
  <si>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</si>
  <si>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</si>
  <si>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</si>
  <si>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</si>
  <si>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</si>
  <si>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</si>
  <si>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</si>
  <si>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</si>
  <si>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</si>
  <si>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</si>
  <si>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</si>
  <si>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</si>
  <si>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</si>
  <si>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</si>
  <si>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</si>
  <si>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</si>
  <si>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</si>
  <si>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</si>
  <si>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</si>
  <si>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</si>
  <si>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</si>
  <si>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</si>
  <si>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</si>
  <si>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</si>
  <si>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</si>
  <si>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</si>
  <si>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</si>
  <si>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</si>
  <si>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</si>
  <si>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</si>
  <si>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</si>
  <si>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</si>
  <si>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</si>
  <si>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</si>
  <si>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</si>
  <si>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</si>
  <si>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</si>
  <si>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</si>
  <si>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</si>
  <si>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</si>
  <si>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</si>
  <si>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</si>
  <si>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</si>
  <si>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</si>
  <si>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</si>
  <si>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</si>
  <si>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</si>
  <si>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</si>
  <si>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</si>
  <si>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</si>
  <si>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</si>
  <si>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</si>
  <si>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</si>
  <si>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</si>
  <si>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</si>
  <si>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</si>
  <si>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</si>
  <si>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</si>
  <si>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</si>
  <si>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</si>
  <si>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</si>
  <si>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</si>
  <si>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</si>
  <si>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</si>
  <si>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</si>
  <si>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</si>
  <si>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</si>
  <si>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</si>
  <si>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</si>
  <si>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</si>
  <si>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</si>
  <si>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</si>
  <si>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</si>
  <si>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</si>
  <si>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</si>
  <si>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</si>
  <si>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</si>
  <si>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</si>
  <si>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</si>
  <si>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</si>
  <si>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</si>
  <si>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</si>
  <si>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</si>
  <si>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</si>
  <si>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</si>
  <si>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</si>
  <si>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</si>
  <si>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</si>
  <si>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</si>
  <si>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</si>
  <si>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</si>
  <si>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</si>
  <si>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</si>
  <si>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</si>
  <si>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</si>
  <si>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</si>
  <si>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</si>
  <si>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</si>
  <si>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</si>
  <si>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</si>
  <si>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</si>
  <si>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</si>
  <si>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</si>
  <si>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</si>
  <si>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</si>
  <si>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</si>
  <si>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</si>
  <si>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</si>
  <si>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</si>
  <si>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</si>
  <si>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</si>
  <si>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</si>
  <si>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</si>
  <si>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</si>
  <si>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</si>
  <si>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</si>
  <si>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</si>
  <si>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</si>
  <si>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</si>
  <si>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</si>
  <si>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</si>
  <si>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</si>
  <si>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</si>
  <si>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</si>
  <si>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</si>
  <si>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</si>
  <si>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</si>
  <si>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</si>
  <si>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</si>
  <si>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</si>
  <si>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</si>
  <si>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</si>
  <si>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</si>
  <si>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</si>
  <si>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</si>
  <si>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</si>
  <si>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</si>
  <si>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</si>
  <si>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</si>
  <si>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</si>
  <si>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</si>
  <si>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</si>
  <si>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</si>
  <si>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</si>
  <si>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</si>
  <si>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</si>
  <si>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</si>
  <si>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</si>
  <si>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</si>
  <si>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</si>
  <si>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</si>
  <si>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</si>
  <si>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</si>
  <si>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</si>
  <si>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</si>
  <si>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</si>
  <si>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</si>
  <si>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</si>
  <si>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</si>
  <si>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</si>
  <si>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</si>
  <si>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</si>
  <si>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</si>
  <si>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</si>
  <si>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</si>
  <si>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</si>
  <si>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</si>
  <si>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</si>
  <si>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</si>
  <si>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</si>
  <si>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</si>
  <si>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</si>
  <si>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</si>
  <si>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</si>
  <si>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</si>
  <si>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</si>
  <si>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</si>
  <si>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</si>
  <si>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</si>
  <si>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</si>
  <si>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</si>
  <si>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</si>
  <si>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</si>
  <si>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</si>
  <si>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</si>
  <si>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</si>
  <si>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</si>
  <si>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</si>
  <si>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</si>
  <si>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</si>
  <si>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</si>
  <si>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</si>
  <si>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</si>
  <si>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</si>
  <si>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</si>
  <si>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</si>
  <si>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</si>
  <si>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</si>
  <si>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</si>
  <si>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</si>
  <si>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</si>
  <si>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</si>
  <si>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</si>
  <si>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</si>
  <si>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</si>
  <si>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</si>
  <si>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</si>
  <si>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</si>
  <si>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</si>
  <si>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</si>
  <si>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</si>
  <si>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</si>
  <si>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</si>
  <si>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</si>
  <si>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</si>
  <si>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</si>
  <si>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</si>
  <si>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</si>
  <si>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</si>
  <si>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</si>
  <si>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</si>
  <si>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</si>
  <si>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</si>
  <si>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</si>
  <si>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</si>
  <si>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</si>
  <si>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</si>
  <si>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</si>
  <si>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</si>
  <si>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</si>
  <si>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</si>
  <si>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</si>
  <si>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</si>
  <si>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</si>
  <si>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</si>
  <si>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</si>
  <si>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</si>
  <si>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</si>
  <si>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</si>
  <si>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</si>
  <si>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</si>
  <si>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</si>
  <si>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</si>
  <si>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</si>
  <si>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</si>
  <si>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</si>
  <si>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</si>
  <si>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</si>
  <si>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</si>
  <si>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</si>
  <si>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</si>
  <si>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</si>
  <si>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</si>
  <si>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</si>
  <si>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</si>
  <si>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</si>
  <si>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</si>
  <si>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</si>
  <si>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</si>
  <si>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</si>
  <si>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</si>
  <si>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</si>
  <si>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</si>
  <si>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</si>
  <si>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</si>
  <si>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</si>
  <si>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</si>
  <si>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</si>
  <si>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</si>
  <si>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</si>
  <si>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</si>
  <si>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</si>
  <si>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</si>
  <si>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</si>
  <si>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</si>
  <si>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</si>
  <si>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</si>
  <si>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</si>
  <si>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</si>
  <si>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</si>
  <si>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</si>
  <si>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</si>
  <si>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</si>
  <si>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</si>
  <si>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</si>
  <si>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</si>
  <si>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</si>
  <si>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</si>
  <si>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</si>
  <si>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</si>
  <si>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</si>
  <si>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</si>
  <si>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</si>
  <si>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</si>
  <si>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</si>
  <si>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</si>
  <si>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</si>
  <si>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</si>
  <si>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</si>
  <si>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</si>
  <si>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</si>
  <si>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</si>
  <si>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</si>
  <si>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</si>
  <si>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</si>
  <si>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</si>
  <si>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</si>
  <si>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</si>
  <si>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</si>
  <si>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</si>
  <si>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</si>
  <si>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</si>
  <si>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</si>
  <si>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</si>
  <si>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</si>
  <si>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</si>
  <si>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</si>
  <si>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</si>
  <si>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</si>
  <si>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</si>
  <si>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</si>
  <si>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</si>
  <si>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</si>
  <si>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</si>
  <si>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</si>
  <si>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</si>
  <si>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</si>
  <si>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</si>
  <si>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</si>
  <si>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</si>
  <si>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</si>
  <si>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</si>
  <si>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</si>
  <si>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</si>
  <si>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</si>
  <si>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</si>
  <si>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</si>
  <si>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</si>
  <si>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</si>
  <si>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</si>
  <si>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</si>
  <si>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</si>
  <si>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</si>
  <si>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</si>
  <si>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</si>
  <si>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</si>
  <si>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</si>
  <si>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</si>
  <si>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</si>
  <si>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</si>
  <si>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</si>
  <si>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</si>
  <si>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</si>
  <si>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</si>
  <si>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</si>
  <si>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</si>
  <si>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</si>
  <si>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</si>
  <si>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</si>
  <si>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</si>
  <si>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</si>
  <si>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</si>
  <si>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</si>
  <si>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</si>
  <si>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</si>
  <si>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</si>
  <si>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</si>
  <si>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</si>
  <si>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</si>
  <si>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</si>
  <si>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</si>
  <si>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</si>
  <si>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</si>
  <si>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</si>
  <si>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</si>
  <si>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</si>
  <si>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</si>
  <si>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</si>
  <si>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</si>
  <si>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</si>
  <si>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</si>
  <si>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</si>
  <si>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</si>
  <si>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</si>
  <si>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</si>
  <si>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</si>
  <si>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</si>
  <si>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</si>
  <si>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</si>
  <si>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</si>
  <si>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</si>
  <si>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</si>
  <si>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</si>
  <si>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</si>
  <si>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</si>
  <si>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</si>
  <si>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</si>
  <si>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</si>
  <si>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</si>
  <si>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</si>
  <si>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</si>
  <si>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</si>
  <si>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</si>
  <si>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</si>
  <si>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</si>
  <si>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</si>
  <si>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</si>
  <si>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</si>
  <si>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</si>
  <si>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</si>
  <si>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</si>
  <si>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</si>
  <si>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</si>
  <si>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</si>
  <si>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</si>
  <si>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</si>
  <si>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</si>
  <si>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</si>
  <si>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</si>
  <si>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</si>
  <si>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</si>
  <si>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</si>
  <si>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</si>
  <si>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</si>
  <si>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</si>
  <si>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</si>
  <si>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</si>
  <si>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</si>
  <si>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</si>
  <si>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</si>
  <si>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</si>
  <si>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</si>
  <si>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</si>
  <si>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</si>
  <si>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</si>
  <si>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</si>
  <si>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</si>
  <si>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</si>
  <si>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</si>
  <si>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</si>
  <si>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</si>
  <si>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</si>
  <si>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</si>
  <si>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</si>
  <si>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</si>
  <si>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</si>
  <si>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</si>
  <si>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</si>
  <si>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</si>
  <si>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</si>
  <si>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</si>
  <si>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</si>
  <si>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</si>
  <si>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</si>
  <si>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</si>
  <si>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</si>
  <si>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</si>
  <si>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</si>
  <si>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</si>
  <si>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</si>
  <si>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</si>
  <si>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</si>
  <si>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</si>
  <si>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</si>
  <si>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</si>
  <si>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</si>
  <si>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</si>
  <si>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</si>
  <si>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</si>
  <si>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</si>
  <si>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</si>
  <si>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</si>
  <si>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</si>
  <si>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</si>
  <si>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</si>
  <si>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</si>
  <si>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</si>
  <si>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</si>
  <si>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</si>
  <si>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</si>
  <si>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</si>
  <si>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</si>
  <si>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</si>
  <si>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</si>
  <si>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</si>
  <si>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</si>
  <si>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</si>
  <si>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</si>
  <si>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</si>
  <si>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</si>
  <si>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</si>
  <si>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</si>
  <si>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</si>
  <si>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</si>
  <si>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</si>
  <si>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</si>
  <si>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</si>
  <si>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</si>
  <si>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</si>
  <si>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</si>
  <si>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</si>
  <si>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</si>
  <si>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</si>
  <si>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</si>
  <si>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</si>
  <si>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</si>
  <si>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</si>
  <si>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</si>
  <si>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</si>
  <si>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</si>
  <si>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</si>
  <si>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</si>
  <si>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</si>
  <si>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</si>
  <si>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</si>
  <si>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</si>
  <si>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</si>
  <si>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</si>
  <si>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</si>
  <si>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</si>
  <si>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</si>
  <si>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</si>
  <si>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</si>
  <si>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</si>
  <si>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</si>
  <si>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</si>
  <si>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</si>
  <si>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</si>
  <si>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</si>
  <si>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</si>
  <si>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</si>
  <si>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</si>
  <si>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</si>
  <si>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</si>
  <si>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</si>
  <si>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</si>
  <si>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</si>
  <si>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</si>
  <si>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</si>
  <si>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</si>
  <si>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</si>
  <si>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</si>
  <si>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</si>
  <si>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</si>
  <si>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</si>
  <si>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</si>
  <si>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</si>
  <si>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</si>
  <si>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</si>
  <si>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</si>
  <si>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</si>
  <si>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</si>
  <si>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</si>
  <si>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</si>
  <si>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</si>
  <si>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</si>
  <si>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</si>
  <si>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</si>
  <si>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</si>
  <si>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</si>
  <si>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</si>
  <si>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</si>
  <si>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</si>
  <si>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</si>
  <si>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</si>
  <si>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</si>
  <si>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</si>
  <si>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</si>
  <si>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</si>
  <si>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</si>
  <si>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</si>
  <si>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</si>
  <si>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</si>
  <si>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</si>
  <si>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</si>
  <si>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</si>
  <si>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</si>
  <si>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</si>
  <si>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</si>
  <si>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</si>
  <si>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</si>
  <si>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</si>
  <si>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</si>
  <si>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</si>
  <si>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</si>
  <si>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</si>
  <si>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</si>
  <si>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</si>
  <si>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</si>
  <si>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</si>
  <si>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</si>
  <si>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</si>
  <si>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</si>
  <si>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</si>
  <si>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</si>
  <si>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</si>
  <si>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</si>
  <si>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</si>
  <si>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</si>
  <si>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</si>
  <si>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</si>
  <si>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</si>
  <si>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</si>
  <si>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</si>
  <si>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</si>
  <si>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</si>
  <si>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</si>
  <si>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</si>
  <si>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</si>
  <si>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</si>
  <si>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</si>
  <si>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</si>
  <si>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</si>
  <si>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</si>
  <si>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</si>
  <si>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</si>
  <si>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</si>
  <si>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</si>
  <si>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</si>
  <si>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</si>
  <si>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</si>
  <si>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</si>
  <si>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</si>
  <si>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</si>
  <si>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</si>
  <si>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</si>
  <si>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</si>
  <si>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</si>
  <si>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</si>
  <si>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</si>
  <si>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</si>
  <si>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</si>
  <si>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</si>
  <si>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</si>
  <si>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</si>
  <si>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</si>
  <si>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</si>
  <si>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</si>
  <si>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</si>
  <si>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</si>
  <si>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</si>
  <si>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</si>
  <si>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</si>
  <si>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</si>
  <si>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</si>
  <si>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</si>
  <si>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</si>
  <si>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</si>
  <si>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</si>
  <si>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</si>
  <si>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</si>
  <si>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</si>
  <si>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</si>
  <si>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</si>
  <si>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</si>
  <si>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</si>
  <si>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</si>
  <si>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</si>
  <si>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</si>
  <si>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</si>
  <si>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</si>
  <si>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</si>
  <si>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</si>
  <si>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</si>
  <si>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</si>
  <si>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</si>
  <si>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</si>
  <si>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</si>
  <si>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</si>
  <si>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</si>
  <si>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</si>
  <si>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</si>
  <si>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</si>
  <si>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</si>
  <si>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</si>
  <si>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</si>
  <si>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</si>
  <si>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</si>
  <si>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</si>
  <si>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</si>
  <si>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</si>
  <si>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</si>
  <si>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</si>
  <si>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</si>
  <si>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</si>
  <si>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</si>
  <si>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</si>
  <si>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</si>
  <si>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</si>
  <si>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</si>
  <si>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</si>
  <si>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</si>
  <si>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</si>
  <si>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</si>
  <si>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</si>
  <si>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</si>
  <si>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</si>
  <si>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</si>
  <si>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</si>
  <si>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</si>
  <si>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</si>
  <si>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</si>
  <si>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</si>
  <si>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</si>
  <si>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</si>
  <si>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</si>
  <si>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</si>
  <si>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</si>
  <si>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</si>
  <si>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</si>
  <si>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</si>
  <si>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</si>
  <si>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</si>
  <si>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</si>
  <si>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</si>
  <si>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</si>
  <si>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</si>
  <si>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</si>
  <si>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</si>
  <si>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</si>
  <si>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</si>
  <si>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</si>
  <si>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</si>
  <si>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</si>
  <si>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</si>
  <si>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</si>
  <si>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</si>
  <si>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</si>
  <si>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</si>
  <si>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</si>
  <si>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</si>
  <si>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</si>
  <si>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</si>
  <si>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</si>
  <si>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</si>
  <si>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</si>
  <si>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</si>
  <si>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</si>
  <si>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</si>
  <si>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</si>
  <si>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</si>
  <si>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</si>
  <si>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</si>
  <si>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</si>
  <si>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</si>
  <si>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</si>
  <si>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</si>
  <si>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</si>
  <si>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</si>
  <si>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</si>
  <si>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</si>
  <si>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</si>
  <si>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</si>
  <si>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</si>
  <si>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</si>
  <si>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</si>
  <si>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</si>
  <si>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</si>
  <si>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</si>
  <si>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</si>
  <si>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</si>
  <si>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</si>
  <si>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</si>
  <si>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</si>
  <si>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</si>
  <si>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</si>
  <si>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</si>
  <si>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</si>
  <si>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</si>
  <si>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</si>
  <si>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</si>
  <si>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</si>
  <si>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</si>
  <si>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</si>
  <si>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</si>
  <si>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</si>
  <si>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</si>
  <si>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</si>
  <si>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</si>
  <si>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</si>
  <si>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</si>
  <si>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</si>
  <si>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</si>
  <si>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</si>
  <si>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</si>
  <si>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</si>
  <si>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</si>
  <si>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</si>
  <si>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</si>
  <si>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</si>
  <si>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</si>
  <si>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</si>
  <si>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</si>
  <si>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</si>
  <si>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</si>
  <si>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</si>
  <si>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</si>
  <si>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</si>
  <si>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</si>
  <si>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</si>
  <si>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</si>
  <si>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</si>
  <si>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</si>
  <si>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</si>
  <si>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</si>
  <si>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</si>
  <si>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</si>
  <si>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</si>
  <si>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</si>
  <si>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</si>
  <si>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</si>
  <si>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</si>
  <si>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</si>
  <si>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</si>
  <si>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</si>
  <si>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</si>
  <si>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</si>
  <si>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</si>
  <si>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</si>
  <si>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</si>
  <si>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</si>
  <si>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</si>
  <si>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</si>
  <si>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</si>
  <si>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</si>
  <si>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</si>
  <si>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</si>
  <si>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</si>
  <si>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</si>
  <si>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</si>
  <si>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</si>
  <si>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</si>
  <si>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</si>
  <si>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</si>
  <si>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</si>
  <si>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</si>
  <si>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</si>
  <si>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</si>
  <si>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</si>
  <si>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</si>
  <si>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</si>
  <si>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</si>
  <si>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</si>
  <si>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</si>
  <si>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</si>
  <si>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</si>
  <si>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</si>
  <si>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</si>
  <si>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</si>
  <si>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</si>
  <si>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</si>
  <si>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</si>
  <si>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</si>
  <si>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</si>
  <si>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</si>
  <si>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</si>
  <si>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</si>
  <si>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</si>
  <si>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</si>
  <si>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</si>
  <si>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</si>
  <si>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</si>
  <si>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</si>
  <si>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</si>
  <si>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</si>
  <si>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</si>
  <si>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</si>
  <si>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</si>
  <si>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</si>
  <si>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</si>
  <si>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</si>
  <si>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</si>
  <si>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</si>
  <si>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</si>
  <si>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</si>
  <si>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</si>
  <si>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</si>
  <si>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</si>
  <si>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</si>
  <si>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</si>
  <si>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</si>
  <si>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</si>
  <si>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</si>
  <si>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</si>
  <si>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</si>
  <si>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</si>
  <si>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</si>
  <si>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</si>
  <si>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</si>
  <si>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</si>
  <si>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</si>
  <si>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</si>
  <si>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</si>
  <si>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</si>
  <si>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</si>
  <si>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</si>
  <si>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</si>
  <si>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</si>
  <si>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</si>
  <si>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</si>
  <si>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</si>
  <si>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</si>
  <si>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</si>
  <si>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</si>
  <si>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</si>
  <si>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</si>
  <si>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</si>
  <si>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</si>
  <si>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</si>
  <si>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</si>
  <si>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</si>
  <si>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</si>
  <si>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</si>
  <si>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</si>
  <si>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</si>
  <si>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</si>
  <si>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</si>
  <si>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</si>
  <si>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</si>
  <si>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</si>
  <si>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</si>
  <si>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</si>
  <si>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</si>
  <si>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</si>
  <si>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</si>
  <si>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</si>
  <si>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</si>
  <si>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</si>
  <si>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</si>
  <si>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</si>
  <si>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</si>
  <si>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</si>
  <si>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</si>
  <si>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</si>
  <si>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</si>
  <si>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</si>
  <si>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</si>
  <si>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</si>
  <si>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</si>
  <si>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</si>
  <si>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</si>
  <si>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</si>
  <si>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</si>
  <si>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</si>
  <si>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</si>
  <si>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</si>
  <si>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</si>
  <si>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</si>
  <si>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</si>
  <si>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</si>
  <si>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</si>
  <si>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</si>
  <si>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</si>
  <si>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</si>
  <si>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</si>
  <si>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</si>
  <si>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</si>
  <si>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</si>
  <si>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</si>
  <si>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</si>
  <si>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</si>
  <si>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</si>
  <si>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</si>
  <si>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</si>
  <si>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</si>
  <si>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</si>
  <si>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</si>
  <si>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</si>
  <si>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</si>
  <si>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</si>
  <si>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</si>
  <si>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</si>
  <si>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</si>
  <si>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</si>
  <si>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</si>
  <si>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</si>
  <si>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</si>
  <si>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</si>
  <si>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</si>
  <si>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</si>
  <si>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</si>
  <si>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</si>
  <si>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</si>
  <si>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</si>
  <si>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</si>
  <si>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</si>
  <si>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</si>
  <si>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</si>
  <si>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</si>
  <si>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</si>
  <si>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</si>
  <si>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</si>
  <si>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</si>
  <si>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</si>
  <si>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</si>
  <si>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</si>
  <si>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</si>
  <si>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</si>
  <si>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</si>
  <si>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</si>
  <si>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</si>
  <si>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</si>
  <si>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</si>
  <si>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</si>
  <si>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</si>
  <si>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</si>
  <si>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</si>
  <si>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</si>
  <si>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</si>
  <si>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</si>
  <si>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</si>
  <si>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</si>
  <si>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</si>
  <si>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</si>
  <si>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</si>
  <si>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</si>
  <si>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</si>
  <si>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</si>
  <si>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</si>
  <si>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</si>
  <si>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</si>
  <si>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</si>
  <si>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</si>
  <si>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</si>
  <si>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</si>
  <si>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</si>
  <si>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</si>
  <si>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</si>
  <si>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</si>
  <si>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</si>
  <si>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</si>
  <si>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</si>
  <si>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</si>
  <si>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</si>
  <si>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</si>
  <si>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</si>
  <si>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</si>
  <si>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</si>
  <si>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</si>
  <si>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</si>
  <si>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</si>
  <si>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</si>
  <si>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</si>
  <si>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</si>
  <si>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</si>
  <si>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</si>
  <si>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</si>
  <si>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</si>
  <si>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</si>
  <si>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</si>
  <si>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</si>
  <si>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</si>
  <si>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</si>
  <si>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</si>
  <si>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</si>
  <si>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</si>
  <si>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</si>
  <si>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</si>
  <si>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</si>
  <si>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</si>
  <si>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</si>
  <si>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</si>
  <si>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</si>
  <si>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</si>
  <si>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</si>
  <si>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</si>
  <si>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</si>
  <si>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</si>
  <si>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</si>
  <si>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</si>
  <si>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</si>
  <si>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</si>
  <si>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</si>
  <si>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</si>
  <si>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</si>
  <si>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</si>
  <si>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</si>
  <si>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</si>
  <si>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</si>
  <si>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</si>
  <si>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</si>
  <si>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</si>
  <si>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</si>
  <si>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</si>
  <si>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</si>
  <si>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</si>
  <si>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</si>
  <si>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</si>
  <si>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</si>
  <si>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</si>
  <si>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</si>
  <si>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</si>
  <si>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</si>
  <si>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</si>
  <si>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</si>
  <si>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</si>
  <si>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</si>
  <si>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</si>
  <si>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</si>
  <si>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</si>
  <si>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</si>
  <si>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</si>
  <si>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</si>
  <si>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</si>
  <si>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</si>
  <si>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</si>
  <si>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</si>
  <si>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</si>
  <si>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</si>
  <si>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</si>
  <si>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</si>
  <si>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</si>
  <si>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</si>
  <si>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</si>
  <si>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</si>
  <si>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</si>
  <si>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</si>
  <si>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</si>
  <si>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</si>
  <si>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</si>
  <si>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</si>
  <si>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</si>
  <si>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</si>
  <si>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</si>
  <si>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</si>
  <si>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</si>
  <si>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</si>
  <si>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</si>
  <si>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</si>
  <si>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</si>
  <si>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</si>
  <si>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</si>
  <si>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</si>
  <si>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</si>
  <si>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</si>
  <si>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</si>
  <si>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</si>
  <si>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</si>
  <si>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</si>
  <si>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</si>
  <si>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</si>
  <si>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</si>
  <si>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</si>
  <si>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</si>
  <si>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</si>
  <si>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</si>
  <si>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</si>
  <si>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</si>
  <si>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</si>
  <si>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</si>
  <si>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</si>
  <si>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</si>
  <si>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</si>
  <si>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</si>
  <si>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</si>
  <si>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</si>
  <si>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</si>
  <si>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</si>
  <si>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</si>
  <si>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</si>
  <si>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</si>
  <si>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</si>
  <si>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</si>
  <si>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</si>
  <si>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</si>
  <si>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</si>
  <si>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</si>
  <si>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</si>
  <si>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</si>
  <si>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</si>
  <si>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</si>
  <si>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</si>
  <si>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</si>
  <si>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</si>
  <si>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</si>
  <si>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</si>
  <si>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</si>
  <si>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</si>
  <si>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</si>
  <si>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</si>
  <si>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</si>
  <si>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</si>
  <si>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</si>
  <si>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</si>
  <si>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</si>
  <si>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</si>
  <si>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</si>
  <si>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</si>
  <si>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</si>
  <si>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</si>
  <si>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</si>
  <si>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</si>
  <si>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</si>
  <si>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</si>
  <si>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</si>
  <si>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</si>
  <si>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</si>
  <si>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</si>
  <si>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</si>
  <si>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</si>
  <si>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</si>
  <si>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</si>
  <si>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</si>
  <si>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</si>
  <si>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</si>
  <si>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</si>
  <si>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</si>
  <si>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</si>
  <si>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</si>
  <si>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</si>
  <si>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</si>
  <si>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</si>
  <si>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</si>
  <si>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</si>
  <si>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</si>
  <si>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</si>
  <si>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</si>
  <si>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</si>
  <si>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</si>
  <si>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</si>
  <si>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</si>
  <si>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</si>
  <si>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</si>
  <si>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</si>
  <si>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</si>
  <si>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</si>
  <si>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</si>
  <si>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</si>
  <si>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</si>
  <si>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</si>
  <si>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</si>
  <si>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</si>
  <si>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</si>
  <si>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</si>
  <si>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</si>
  <si>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</si>
  <si>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</si>
  <si>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</si>
  <si>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</si>
  <si>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</si>
  <si>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</si>
  <si>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</si>
  <si>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</si>
  <si>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</si>
  <si>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</si>
  <si>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</si>
  <si>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</si>
  <si>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</si>
  <si>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</si>
  <si>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</si>
  <si>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</si>
  <si>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</si>
  <si>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</si>
  <si>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</si>
  <si>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</si>
  <si>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</si>
  <si>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</si>
  <si>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</si>
  <si>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</si>
  <si>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</si>
  <si>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</si>
  <si>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</si>
  <si>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</si>
  <si>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</si>
  <si>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</si>
  <si>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</si>
  <si>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</si>
  <si>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</si>
  <si>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</si>
  <si>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</si>
  <si>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</si>
  <si>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</si>
  <si>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</si>
  <si>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</si>
  <si>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</si>
  <si>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</si>
  <si>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</si>
  <si>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</si>
  <si>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</si>
  <si>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</si>
  <si>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</si>
  <si>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</si>
  <si>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</si>
  <si>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</si>
  <si>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</si>
  <si>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</si>
  <si>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</si>
  <si>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</si>
  <si>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</si>
  <si>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</si>
  <si>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</si>
  <si>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</si>
  <si>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</si>
  <si>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</si>
  <si>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</si>
  <si>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</si>
  <si>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</si>
  <si>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</si>
  <si>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</si>
  <si>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</si>
  <si>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</si>
  <si>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</si>
  <si>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</si>
  <si>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</si>
  <si>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</si>
  <si>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</si>
  <si>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</si>
  <si>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</si>
  <si>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</si>
  <si>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</si>
  <si>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</si>
  <si>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</si>
  <si>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</si>
  <si>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</si>
  <si>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</si>
  <si>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</si>
  <si>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</si>
  <si>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</si>
  <si>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</si>
  <si>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</si>
  <si>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</si>
  <si>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</si>
  <si>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</si>
  <si>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</si>
  <si>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</si>
  <si>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</si>
  <si>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</si>
  <si>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</si>
  <si>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</si>
  <si>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</si>
  <si>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</si>
  <si>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</si>
  <si>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</si>
  <si>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</si>
  <si>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</si>
  <si>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</si>
  <si>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</si>
  <si>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</si>
  <si>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</si>
  <si>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</si>
  <si>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</si>
  <si>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</si>
  <si>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</si>
  <si>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</si>
  <si>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</si>
  <si>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</si>
  <si>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</si>
  <si>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</si>
  <si>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</si>
  <si>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</si>
  <si>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</si>
  <si>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</si>
  <si>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</si>
  <si>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</si>
  <si>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</si>
  <si>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</si>
  <si>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</si>
  <si>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</si>
  <si>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</si>
  <si>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</si>
  <si>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</si>
  <si>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</si>
  <si>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</si>
  <si>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</si>
  <si>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</si>
  <si>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</si>
  <si>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</si>
  <si>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</si>
  <si>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</si>
  <si>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</si>
  <si>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</si>
  <si>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</si>
  <si>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</si>
  <si>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</si>
  <si>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</si>
  <si>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</si>
  <si>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</si>
  <si>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</si>
  <si>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</si>
  <si>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</si>
  <si>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</si>
  <si>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</si>
  <si>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</si>
  <si>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</si>
  <si>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</si>
  <si>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</si>
  <si>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</si>
  <si>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</si>
  <si>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</si>
  <si>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</si>
  <si>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</si>
  <si>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</si>
  <si>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</si>
  <si>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</si>
  <si>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</si>
  <si>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</si>
  <si>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</si>
  <si>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</si>
  <si>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</si>
  <si>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</si>
  <si>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</si>
  <si>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</si>
  <si>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</si>
  <si>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</si>
  <si>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</si>
  <si>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</si>
  <si>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</si>
  <si>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</si>
  <si>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</si>
  <si>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</si>
  <si>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</si>
  <si>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</si>
  <si>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</si>
  <si>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</si>
  <si>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</si>
  <si>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</si>
  <si>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</si>
  <si>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</si>
  <si>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</si>
  <si>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</si>
  <si>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</si>
  <si>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</si>
  <si>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</si>
  <si>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</si>
  <si>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</si>
  <si>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</si>
  <si>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</si>
  <si>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</si>
  <si>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</si>
  <si>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</si>
  <si>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</si>
  <si>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</si>
  <si>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</si>
  <si>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</si>
  <si>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</si>
  <si>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</si>
  <si>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</si>
  <si>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</si>
  <si>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</si>
  <si>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</si>
  <si>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</si>
  <si>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</si>
  <si>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</si>
  <si>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</si>
  <si>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</si>
  <si>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</si>
  <si>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</si>
  <si>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</si>
  <si>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</si>
  <si>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</si>
  <si>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</si>
  <si>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</si>
  <si>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</si>
  <si>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</si>
  <si>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</si>
  <si>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</si>
  <si>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</si>
  <si>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</si>
  <si>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</si>
  <si>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</si>
  <si>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</si>
  <si>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</si>
  <si>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</si>
  <si>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</si>
  <si>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</si>
  <si>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</si>
  <si>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</si>
  <si>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</si>
  <si>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</si>
  <si>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</si>
  <si>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</si>
  <si>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</si>
  <si>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</si>
  <si>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</si>
  <si>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</si>
  <si>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</si>
  <si>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</si>
  <si>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</si>
  <si>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</si>
  <si>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</si>
  <si>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</si>
  <si>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</si>
  <si>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</si>
  <si>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</si>
  <si>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</si>
  <si>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</si>
  <si>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</si>
  <si>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</si>
  <si>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</si>
  <si>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</si>
  <si>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</si>
  <si>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</si>
  <si>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</si>
  <si>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</si>
  <si>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</si>
  <si>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</si>
  <si>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</si>
  <si>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</si>
  <si>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</si>
  <si>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</si>
  <si>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</si>
  <si>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</si>
  <si>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</si>
  <si>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</si>
  <si>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</si>
  <si>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</si>
  <si>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</si>
  <si>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</si>
  <si>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</si>
  <si>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</si>
  <si>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</si>
  <si>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</si>
  <si>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</si>
  <si>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</si>
  <si>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</si>
  <si>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</si>
  <si>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</si>
  <si>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</si>
  <si>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</si>
  <si>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</si>
  <si>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</si>
  <si>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</si>
  <si>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</si>
  <si>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</si>
  <si>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</si>
  <si>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</si>
  <si>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</si>
  <si>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</si>
  <si>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</si>
  <si>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</si>
  <si>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</si>
  <si>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</si>
  <si>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</si>
  <si>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</si>
  <si>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</si>
  <si>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</si>
  <si>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</si>
  <si>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</si>
  <si>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</si>
  <si>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</si>
  <si>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</si>
  <si>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</si>
  <si>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</si>
  <si>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</si>
  <si>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</si>
  <si>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</si>
  <si>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</si>
  <si>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</si>
  <si>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</si>
  <si>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</si>
  <si>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</si>
  <si>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</si>
  <si>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</si>
  <si>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</si>
  <si>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</si>
  <si>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</si>
  <si>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</si>
  <si>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</si>
  <si>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</si>
  <si>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</si>
  <si>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</si>
  <si>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</si>
  <si>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</si>
  <si>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</si>
  <si>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</si>
  <si>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</si>
  <si>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</si>
  <si>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</si>
  <si>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</si>
  <si>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</si>
  <si>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</si>
  <si>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</si>
  <si>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</si>
  <si>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</si>
  <si>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</si>
  <si>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</si>
  <si>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</si>
  <si>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</si>
  <si>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</si>
  <si>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</si>
  <si>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</si>
  <si>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</si>
  <si>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</si>
  <si>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</si>
  <si>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</si>
  <si>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</si>
  <si>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</si>
  <si>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</si>
  <si>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</si>
  <si>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</si>
  <si>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</si>
  <si>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</si>
  <si>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</si>
  <si>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</si>
  <si>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</si>
  <si>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</si>
  <si>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</si>
  <si>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</si>
  <si>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</si>
  <si>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</si>
  <si>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</si>
  <si>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</si>
  <si>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</si>
  <si>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</si>
  <si>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</si>
  <si>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</si>
  <si>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</si>
  <si>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</si>
  <si>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</si>
  <si>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</si>
  <si>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</si>
  <si>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</si>
  <si>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</si>
  <si>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</si>
  <si>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</si>
  <si>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</si>
  <si>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</si>
  <si>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</si>
  <si>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</si>
  <si>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</si>
  <si>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</si>
  <si>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</si>
  <si>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</si>
  <si>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</si>
  <si>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</si>
  <si>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</si>
  <si>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</si>
  <si>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</si>
  <si>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</si>
  <si>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</si>
  <si>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</si>
  <si>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</si>
  <si>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</si>
  <si>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</si>
  <si>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</si>
  <si>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</si>
  <si>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</si>
  <si>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</si>
  <si>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</si>
  <si>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</si>
  <si>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</si>
  <si>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</si>
  <si>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</si>
  <si>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</si>
  <si>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</si>
  <si>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</si>
  <si>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</si>
  <si>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</si>
  <si>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</si>
  <si>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</si>
  <si>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</si>
  <si>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</si>
  <si>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</si>
  <si>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</si>
  <si>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</si>
  <si>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</si>
  <si>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</si>
  <si>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</si>
  <si>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</si>
  <si>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</si>
  <si>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</si>
  <si>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</si>
  <si>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</si>
  <si>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</si>
  <si>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</si>
  <si>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</si>
  <si>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</si>
  <si>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</si>
  <si>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</si>
  <si>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</si>
  <si>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</si>
  <si>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</si>
  <si>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</si>
  <si>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</si>
  <si>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</si>
  <si>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</si>
  <si>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</si>
  <si>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</si>
  <si>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</si>
  <si>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</si>
  <si>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</si>
  <si>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</si>
  <si>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</si>
  <si>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</si>
  <si>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</si>
  <si>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</si>
  <si>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</si>
  <si>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</si>
  <si>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</si>
  <si>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</si>
  <si>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</si>
  <si>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</si>
  <si>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</si>
  <si>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</si>
  <si>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</si>
  <si>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</si>
  <si>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</si>
  <si>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</si>
  <si>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</si>
  <si>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</si>
  <si>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</si>
  <si>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</si>
  <si>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</si>
  <si>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</si>
  <si>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</si>
  <si>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</si>
  <si>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</si>
  <si>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</si>
  <si>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</si>
  <si>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</si>
  <si>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</si>
  <si>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</si>
  <si>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</si>
  <si>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</si>
  <si>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</si>
  <si>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</si>
  <si>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</si>
  <si>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</si>
  <si>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</si>
  <si>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</si>
  <si>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</si>
  <si>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</si>
  <si>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</si>
  <si>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</si>
  <si>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</si>
  <si>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</si>
  <si>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</si>
  <si>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</si>
  <si>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</si>
  <si>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</si>
  <si>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</si>
  <si>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</si>
  <si>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</si>
  <si>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</si>
  <si>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</si>
  <si>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</si>
  <si>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</si>
  <si>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</si>
  <si>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</si>
  <si>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</si>
  <si>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</si>
  <si>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</si>
  <si>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</si>
  <si>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</si>
  <si>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</si>
  <si>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</si>
  <si>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</si>
  <si>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</si>
  <si>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</si>
  <si>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</si>
  <si>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</si>
  <si>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</si>
  <si>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</si>
  <si>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</si>
  <si>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</si>
  <si>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</si>
  <si>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</si>
  <si>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</si>
  <si>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</si>
  <si>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</si>
  <si>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</si>
  <si>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</si>
  <si>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</si>
  <si>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</si>
  <si>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</si>
  <si>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</si>
  <si>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</si>
  <si>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</si>
  <si>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</si>
  <si>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</si>
  <si>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</si>
  <si>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</si>
  <si>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</si>
  <si>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</si>
  <si>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</si>
  <si>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</si>
  <si>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</si>
  <si>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</si>
  <si>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</si>
  <si>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</si>
  <si>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</si>
  <si>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</si>
  <si>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</si>
  <si>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</si>
  <si>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</si>
  <si>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</si>
  <si>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</si>
  <si>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</si>
  <si>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</si>
  <si>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</si>
  <si>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</si>
  <si>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</si>
  <si>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</si>
  <si>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</si>
  <si>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</si>
  <si>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</si>
  <si>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</si>
  <si>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</si>
  <si>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</si>
  <si>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</si>
  <si>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</si>
  <si>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</si>
  <si>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</si>
  <si>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</si>
  <si>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</si>
  <si>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</si>
  <si>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</si>
  <si>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</si>
  <si>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</si>
  <si>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</si>
  <si>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</si>
  <si>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</si>
  <si>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</si>
  <si>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</si>
  <si>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</si>
  <si>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</si>
  <si>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</si>
  <si>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</si>
  <si>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</si>
  <si>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</si>
  <si>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</si>
  <si>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</si>
  <si>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</si>
  <si>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</si>
  <si>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</si>
  <si>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</si>
  <si>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</si>
  <si>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</si>
  <si>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</si>
  <si>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</si>
  <si>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</si>
  <si>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</si>
  <si>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</si>
  <si>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</si>
  <si>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</si>
  <si>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</si>
  <si>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</si>
  <si>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</si>
  <si>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</si>
  <si>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</si>
  <si>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</si>
  <si>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</si>
  <si>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</si>
  <si>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</si>
  <si>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</si>
  <si>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</si>
  <si>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</si>
  <si>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</si>
  <si>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</si>
  <si>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</si>
  <si>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</si>
  <si>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</si>
  <si>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</si>
  <si>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</si>
  <si>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</si>
  <si>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</si>
  <si>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</si>
  <si>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</si>
  <si>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</si>
  <si>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</si>
  <si>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</si>
  <si>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</si>
  <si>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</si>
  <si>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</si>
  <si>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</si>
  <si>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</si>
  <si>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</si>
  <si>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</si>
  <si>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</si>
  <si>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</si>
  <si>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</si>
  <si>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</si>
  <si>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</si>
  <si>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</si>
  <si>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</si>
  <si>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</si>
  <si>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</si>
  <si>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</si>
  <si>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</si>
  <si>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</si>
  <si>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</si>
  <si>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</si>
  <si>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</si>
  <si>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</si>
  <si>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</si>
  <si>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</si>
  <si>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</si>
  <si>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</si>
  <si>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</si>
  <si>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</si>
  <si>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</si>
  <si>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</si>
  <si>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</si>
  <si>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</si>
  <si>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</si>
  <si>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</si>
  <si>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</si>
  <si>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</si>
  <si>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</si>
  <si>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</si>
  <si>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</si>
  <si>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</si>
  <si>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</si>
  <si>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</si>
  <si>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</si>
  <si>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</si>
  <si>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</si>
  <si>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</si>
  <si>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</si>
  <si>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</si>
  <si>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</si>
  <si>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</si>
  <si>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</si>
  <si>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</si>
  <si>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</si>
  <si>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</si>
  <si>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</si>
  <si>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</si>
  <si>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</si>
  <si>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</si>
  <si>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</si>
  <si>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</si>
  <si>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</si>
  <si>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</si>
  <si>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</si>
  <si>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</si>
  <si>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</si>
  <si>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</si>
  <si>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</si>
  <si>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</si>
  <si>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</si>
  <si>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</si>
  <si>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</si>
  <si>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</si>
  <si>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</si>
  <si>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</si>
  <si>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</si>
  <si>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</si>
  <si>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</si>
  <si>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</si>
  <si>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</si>
  <si>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</si>
  <si>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</si>
  <si>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</si>
  <si>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</si>
  <si>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</si>
  <si>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</si>
  <si>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</si>
  <si>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</si>
  <si>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</si>
  <si>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</si>
  <si>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</si>
  <si>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</si>
  <si>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</si>
  <si>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</si>
  <si>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</si>
  <si>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</si>
  <si>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</si>
  <si>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</si>
  <si>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</si>
  <si>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</si>
  <si>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</si>
  <si>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</si>
  <si>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</si>
  <si>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</si>
  <si>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</si>
  <si>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</si>
  <si>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</si>
  <si>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</si>
  <si>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</si>
  <si>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</si>
  <si>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</si>
  <si>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</si>
  <si>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</si>
  <si>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</si>
  <si>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</si>
  <si>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</si>
  <si>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</si>
  <si>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</si>
  <si>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</si>
  <si>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</si>
  <si>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</si>
  <si>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</si>
  <si>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</si>
  <si>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</si>
  <si>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</si>
  <si>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</si>
  <si>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</si>
  <si>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</si>
  <si>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</si>
  <si>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</si>
  <si>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</si>
  <si>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</si>
  <si>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</si>
  <si>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</si>
  <si>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</si>
  <si>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</si>
  <si>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</si>
  <si>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</si>
  <si>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</si>
  <si>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</si>
  <si>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</si>
  <si>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</si>
  <si>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</si>
  <si>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</si>
  <si>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</si>
  <si>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</si>
  <si>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</si>
  <si>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</si>
  <si>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</si>
  <si>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</si>
  <si>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</si>
  <si>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</si>
  <si>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</si>
  <si>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</si>
  <si>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</si>
  <si>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</si>
  <si>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</si>
  <si>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</si>
  <si>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</si>
  <si>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</si>
  <si>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</si>
  <si>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</si>
  <si>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</si>
  <si>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</si>
  <si>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</si>
  <si>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</si>
  <si>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</si>
  <si>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</si>
  <si>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</si>
  <si>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</si>
  <si>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</si>
  <si>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</si>
  <si>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</si>
  <si>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</si>
  <si>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</si>
  <si>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</si>
  <si>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</si>
  <si>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</si>
  <si>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</si>
  <si>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</si>
  <si>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</si>
  <si>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</si>
  <si>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</si>
  <si>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</si>
  <si>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</si>
  <si>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</si>
  <si>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</si>
  <si>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</si>
  <si>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</si>
  <si>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</si>
  <si>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</si>
  <si>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</si>
  <si>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</si>
  <si>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</si>
  <si>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</si>
  <si>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</si>
  <si>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</si>
  <si>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</si>
  <si>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</si>
  <si>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</si>
  <si>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</si>
  <si>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</si>
  <si>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</si>
  <si>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</si>
  <si>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</si>
  <si>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</si>
  <si>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</si>
  <si>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</si>
  <si>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</si>
  <si>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</si>
  <si>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</si>
  <si>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</si>
  <si>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</si>
  <si>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</si>
  <si>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</si>
  <si>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</si>
  <si>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</si>
  <si>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</si>
  <si>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</si>
  <si>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</si>
  <si>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</si>
  <si>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</si>
  <si>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</si>
  <si>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</si>
  <si>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</si>
  <si>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</si>
  <si>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</si>
  <si>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</si>
  <si>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</si>
  <si>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</si>
  <si>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</si>
  <si>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</si>
  <si>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</si>
  <si>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</si>
  <si>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</si>
  <si>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</si>
  <si>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</si>
  <si>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</si>
  <si>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</si>
  <si>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</si>
  <si>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</si>
  <si>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</si>
  <si>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</si>
  <si>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</si>
  <si>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</si>
  <si>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</si>
  <si>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</si>
  <si>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</si>
  <si>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</si>
  <si>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</si>
  <si>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</si>
  <si>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</si>
  <si>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</si>
  <si>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</si>
  <si>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</si>
  <si>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</si>
  <si>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</si>
  <si>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</si>
  <si>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</si>
  <si>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</si>
  <si>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</si>
  <si>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</si>
  <si>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</si>
  <si>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</si>
  <si>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</si>
  <si>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</si>
  <si>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</si>
  <si>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</si>
  <si>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</si>
  <si>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</si>
  <si>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</si>
  <si>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</si>
  <si>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</si>
  <si>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</si>
  <si>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</si>
  <si>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</si>
  <si>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</si>
  <si>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</si>
  <si>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</si>
  <si>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</si>
  <si>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</si>
  <si>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</si>
  <si>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</si>
  <si>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</si>
  <si>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</si>
  <si>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</si>
  <si>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</si>
  <si>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</si>
  <si>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</si>
  <si>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</si>
  <si>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</si>
  <si>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</si>
  <si>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</si>
  <si>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</si>
  <si>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</si>
  <si>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</si>
  <si>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</si>
  <si>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</si>
  <si>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</si>
  <si>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</si>
  <si>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</si>
  <si>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</si>
  <si>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</si>
  <si>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</si>
  <si>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</si>
  <si>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</si>
  <si>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</si>
  <si>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</si>
  <si>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</si>
  <si>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</si>
  <si>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</si>
  <si>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</si>
  <si>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</si>
  <si>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</si>
  <si>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</si>
  <si>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</si>
  <si>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</si>
  <si>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</si>
  <si>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</si>
  <si>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</si>
  <si>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</si>
  <si>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</si>
  <si>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</si>
  <si>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</si>
  <si>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</si>
  <si>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</si>
  <si>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</si>
  <si>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</si>
  <si>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</si>
  <si>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</si>
  <si>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</si>
  <si>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</si>
  <si>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</si>
  <si>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</si>
  <si>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</si>
  <si>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</si>
  <si>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</si>
  <si>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</si>
  <si>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</si>
  <si>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</si>
  <si>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</si>
  <si>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</si>
  <si>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</si>
  <si>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</si>
  <si>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</si>
  <si>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</si>
  <si>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</si>
  <si>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</si>
  <si>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</si>
  <si>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</si>
  <si>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</si>
  <si>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</si>
  <si>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</si>
  <si>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</si>
  <si>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</si>
  <si>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</si>
  <si>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</si>
  <si>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</si>
  <si>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</si>
  <si>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</si>
  <si>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</si>
  <si>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</si>
  <si>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</si>
  <si>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</si>
  <si>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</si>
  <si>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</si>
  <si>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</si>
  <si>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</si>
  <si>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</si>
  <si>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</si>
  <si>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</si>
  <si>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</si>
  <si>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</si>
  <si>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</si>
  <si>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</si>
  <si>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</si>
  <si>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</si>
  <si>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</si>
  <si>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</si>
  <si>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</si>
  <si>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</si>
  <si>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</si>
  <si>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</si>
  <si>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</si>
  <si>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</si>
  <si>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</si>
  <si>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</si>
  <si>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</si>
  <si>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</si>
  <si>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</si>
  <si>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</si>
  <si>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</si>
  <si>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</si>
  <si>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</si>
  <si>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</si>
  <si>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</si>
  <si>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</si>
  <si>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</si>
  <si>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</si>
  <si>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</si>
  <si>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</si>
  <si>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</si>
  <si>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</si>
  <si>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</si>
  <si>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</si>
  <si>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</si>
  <si>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</si>
  <si>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</si>
  <si>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</si>
  <si>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</si>
  <si>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</si>
  <si>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</si>
  <si>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</si>
  <si>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</si>
  <si>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</si>
  <si>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</si>
  <si>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</si>
  <si>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</si>
  <si>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</si>
  <si>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</si>
  <si>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</si>
  <si>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</si>
  <si>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</si>
  <si>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</si>
  <si>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</si>
  <si>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</si>
  <si>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</si>
  <si>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</si>
  <si>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</si>
  <si>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</si>
  <si>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</si>
  <si>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</si>
  <si>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</si>
  <si>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</si>
  <si>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</si>
  <si>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</si>
  <si>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</si>
  <si>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</si>
  <si>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</si>
  <si>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</si>
  <si>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</si>
  <si>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</si>
  <si>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</si>
  <si>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</si>
  <si>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</si>
  <si>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</si>
  <si>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</si>
  <si>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</si>
  <si>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</si>
  <si>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</si>
  <si>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</si>
  <si>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</si>
  <si>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</si>
  <si>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</si>
  <si>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</si>
  <si>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</si>
  <si>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</si>
  <si>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</si>
  <si>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</si>
  <si>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</si>
  <si>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</si>
  <si>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</si>
  <si>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</si>
  <si>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</si>
  <si>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</si>
  <si>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</si>
  <si>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</si>
  <si>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</si>
  <si>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</si>
  <si>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</si>
  <si>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</si>
  <si>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</si>
  <si>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</si>
  <si>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</si>
  <si>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</si>
  <si>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</si>
  <si>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</si>
  <si>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</si>
  <si>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</si>
  <si>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</si>
  <si>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</si>
  <si>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</si>
  <si>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</si>
  <si>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</si>
  <si>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</si>
  <si>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</si>
  <si>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</si>
  <si>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</si>
  <si>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</si>
  <si>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</si>
  <si>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</si>
  <si>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</si>
  <si>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</si>
  <si>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</si>
  <si>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</si>
  <si>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</si>
  <si>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</si>
  <si>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</si>
  <si>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</si>
  <si>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</si>
  <si>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</si>
  <si>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</si>
  <si>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</si>
  <si>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</si>
  <si>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</si>
  <si>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</si>
  <si>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</si>
  <si>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</si>
  <si>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</si>
  <si>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</si>
  <si>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</si>
  <si>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</si>
  <si>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</si>
  <si>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</si>
  <si>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</si>
  <si>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</si>
  <si>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</si>
  <si>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</si>
  <si>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</si>
  <si>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</si>
  <si>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</si>
  <si>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</si>
  <si>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</si>
  <si>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</si>
  <si>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</si>
  <si>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</si>
  <si>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</si>
  <si>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</si>
  <si>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</si>
  <si>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</si>
  <si>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</si>
  <si>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</si>
  <si>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</si>
  <si>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</si>
  <si>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</si>
  <si>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</si>
  <si>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</si>
  <si>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</si>
  <si>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</si>
  <si>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</si>
  <si>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</si>
  <si>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</si>
  <si>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</si>
  <si>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</si>
  <si>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</si>
  <si>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</si>
  <si>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</si>
  <si>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</si>
  <si>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</si>
  <si>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</si>
  <si>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</si>
  <si>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</si>
  <si>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</si>
  <si>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</si>
  <si>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</si>
  <si>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</si>
  <si>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</si>
  <si>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</si>
  <si>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</si>
  <si>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</si>
  <si>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</si>
  <si>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</si>
  <si>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</si>
  <si>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</si>
  <si>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</si>
  <si>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</si>
  <si>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</si>
  <si>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</si>
  <si>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</si>
  <si>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</si>
  <si>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</si>
  <si>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</si>
  <si>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</si>
  <si>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</si>
  <si>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</si>
  <si>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</si>
  <si>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</si>
  <si>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</si>
  <si>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</si>
  <si>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</si>
  <si>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</si>
  <si>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</si>
  <si>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</si>
  <si>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</si>
  <si>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</si>
  <si>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</si>
  <si>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</si>
  <si>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</si>
  <si>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</si>
  <si>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</si>
  <si>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</si>
  <si>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</si>
  <si>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</si>
  <si>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</si>
  <si>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</si>
  <si>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</si>
  <si>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</si>
  <si>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</si>
  <si>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</si>
  <si>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</si>
  <si>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</si>
  <si>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</si>
  <si>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</si>
  <si>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</si>
  <si>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</si>
  <si>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</si>
  <si>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</si>
  <si>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</si>
  <si>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</si>
  <si>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</si>
  <si>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</si>
  <si>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</si>
  <si>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</si>
  <si>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</si>
  <si>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</si>
  <si>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</si>
  <si>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</si>
  <si>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</si>
  <si>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</si>
  <si>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</si>
  <si>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</si>
  <si>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</si>
  <si>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</si>
  <si>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</si>
  <si>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</si>
  <si>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</si>
  <si>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</si>
  <si>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</si>
  <si>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</si>
  <si>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</si>
  <si>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</si>
  <si>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</si>
  <si>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</si>
  <si>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</si>
  <si>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</si>
  <si>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</si>
  <si>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</si>
  <si>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</si>
  <si>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</si>
  <si>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</si>
  <si>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</si>
  <si>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</si>
  <si>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</si>
  <si>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</si>
  <si>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</si>
  <si>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</si>
  <si>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</si>
  <si>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</si>
  <si>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</si>
  <si>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</si>
  <si>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</si>
  <si>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</si>
  <si>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</si>
  <si>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</si>
  <si>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</si>
  <si>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</si>
  <si>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</si>
  <si>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</si>
  <si>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</si>
  <si>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</si>
  <si>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</si>
  <si>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</si>
  <si>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</si>
  <si>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</si>
  <si>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</si>
  <si>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</si>
  <si>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</si>
  <si>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</si>
  <si>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</si>
  <si>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</si>
  <si>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</si>
  <si>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</si>
  <si>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</si>
  <si>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</si>
  <si>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</si>
  <si>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</si>
  <si>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</si>
  <si>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</si>
  <si>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</si>
  <si>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</si>
  <si>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</si>
  <si>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</si>
  <si>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</si>
  <si>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</si>
  <si>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</si>
  <si>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</si>
  <si>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</si>
  <si>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</si>
  <si>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</si>
  <si>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</si>
  <si>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</si>
  <si>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</si>
  <si>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</si>
  <si>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</si>
  <si>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</si>
  <si>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</si>
  <si>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</si>
  <si>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</si>
  <si>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</si>
  <si>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</si>
  <si>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</si>
  <si>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</si>
  <si>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</si>
  <si>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</si>
  <si>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</si>
  <si>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</si>
  <si>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</si>
  <si>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</si>
  <si>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</si>
  <si>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</si>
  <si>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</si>
  <si>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</si>
  <si>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</si>
  <si>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</si>
  <si>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</si>
  <si>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</si>
  <si>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</si>
  <si>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</si>
  <si>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</si>
  <si>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</si>
  <si>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</si>
  <si>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</si>
  <si>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</si>
  <si>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</si>
  <si>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</si>
  <si>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</si>
  <si>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</si>
  <si>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</si>
  <si>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</si>
  <si>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</si>
  <si>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</si>
  <si>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</si>
  <si>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</si>
  <si>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</si>
  <si>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</si>
  <si>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</si>
  <si>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</si>
  <si>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</si>
  <si>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</si>
  <si>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</si>
  <si>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</si>
  <si>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</si>
  <si>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</si>
  <si>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</si>
  <si>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</si>
  <si>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</si>
  <si>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</si>
  <si>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</si>
  <si>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</si>
  <si>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</si>
  <si>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</si>
  <si>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</si>
  <si>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</si>
  <si>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</si>
  <si>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</si>
  <si>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</si>
  <si>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</si>
  <si>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</si>
  <si>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</si>
  <si>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</si>
  <si>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</si>
  <si>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</si>
  <si>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</si>
  <si>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</si>
  <si>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</si>
  <si>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</si>
  <si>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</si>
  <si>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</si>
  <si>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</si>
  <si>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</si>
  <si>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</si>
  <si>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</si>
  <si>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</si>
  <si>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</si>
  <si>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</si>
  <si>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</si>
  <si>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</si>
  <si>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</si>
  <si>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</si>
  <si>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</si>
  <si>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</si>
  <si>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</si>
  <si>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</si>
  <si>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</si>
  <si>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</si>
  <si>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</si>
  <si>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</si>
  <si>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</si>
  <si>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</si>
  <si>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</si>
  <si>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</si>
  <si>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</si>
  <si>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</si>
  <si>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</si>
  <si>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</si>
  <si>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</si>
  <si>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</si>
  <si>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</si>
  <si>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</si>
  <si>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</si>
  <si>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</si>
  <si>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</si>
  <si>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</si>
  <si>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</si>
  <si>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</si>
  <si>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</si>
  <si>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</si>
  <si>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</si>
  <si>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</si>
  <si>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</si>
  <si>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</si>
  <si>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</si>
  <si>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</si>
  <si>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</si>
  <si>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</si>
  <si>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</si>
  <si>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</si>
  <si>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</si>
  <si>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</si>
  <si>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</si>
  <si>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</si>
  <si>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</si>
  <si>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</si>
  <si>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</si>
  <si>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</si>
  <si>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</si>
  <si>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</si>
  <si>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</si>
  <si>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</si>
  <si>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</si>
  <si>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</si>
  <si>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</si>
  <si>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</si>
  <si>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</si>
  <si>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</si>
  <si>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</si>
  <si>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</si>
  <si>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</si>
  <si>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</si>
  <si>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</si>
  <si>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</si>
  <si>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</si>
  <si>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</si>
  <si>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</si>
  <si>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</si>
  <si>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</si>
  <si>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</si>
  <si>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</si>
  <si>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</si>
  <si>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</si>
  <si>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</si>
  <si>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</si>
  <si>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</si>
  <si>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</si>
  <si>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</si>
  <si>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</si>
  <si>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</si>
  <si>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</si>
  <si>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</si>
  <si>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</si>
  <si>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</si>
  <si>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</si>
  <si>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</si>
  <si>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</si>
  <si>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</si>
  <si>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</si>
  <si>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</si>
  <si>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</si>
  <si>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</si>
  <si>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</si>
  <si>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</si>
  <si>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</si>
  <si>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</si>
  <si>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</si>
  <si>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</si>
  <si>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</si>
  <si>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</si>
  <si>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</si>
  <si>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</si>
  <si>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</si>
  <si>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</si>
  <si>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</si>
  <si>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</si>
  <si>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</si>
  <si>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</si>
  <si>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</si>
  <si>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</si>
  <si>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</si>
  <si>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</si>
  <si>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</si>
  <si>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</si>
  <si>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</si>
  <si>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</si>
  <si>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</si>
  <si>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</si>
  <si>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</si>
  <si>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</si>
  <si>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</si>
  <si>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</si>
  <si>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</si>
  <si>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</si>
  <si>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</si>
  <si>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</si>
  <si>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</si>
  <si>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</si>
  <si>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</si>
  <si>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</si>
  <si>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</si>
  <si>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</si>
  <si>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</si>
  <si>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</si>
  <si>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</si>
  <si>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</si>
  <si>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</si>
  <si>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</si>
  <si>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</si>
  <si>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</si>
  <si>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</si>
  <si>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</si>
  <si>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</si>
  <si>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</si>
  <si>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</si>
  <si>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</si>
  <si>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</si>
  <si>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</si>
  <si>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</si>
  <si>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</si>
  <si>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</si>
  <si>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</si>
  <si>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</si>
  <si>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</si>
  <si>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</si>
  <si>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</si>
  <si>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</si>
  <si>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</si>
  <si>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</si>
  <si>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</si>
  <si>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</si>
  <si>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</si>
  <si>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</si>
  <si>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</si>
  <si>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</si>
  <si>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</si>
  <si>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</si>
  <si>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</si>
  <si>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</si>
  <si>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</si>
  <si>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</si>
  <si>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</si>
  <si>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</si>
  <si>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</si>
  <si>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</si>
  <si>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</si>
  <si>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</si>
  <si>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</si>
  <si>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</si>
  <si>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</si>
  <si>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</si>
  <si>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</si>
  <si>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</si>
  <si>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</si>
  <si>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</si>
  <si>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</si>
  <si>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</si>
  <si>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</si>
  <si>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</si>
  <si>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</si>
  <si>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</si>
  <si>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</si>
  <si>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</si>
  <si>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</si>
  <si>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</si>
  <si>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</si>
  <si>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</si>
  <si>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</si>
  <si>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</si>
  <si>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</si>
  <si>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</si>
  <si>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</si>
  <si>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</si>
  <si>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</si>
  <si>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</si>
  <si>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</si>
  <si>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</si>
  <si>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</si>
  <si>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</si>
  <si>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</si>
  <si>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</si>
  <si>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</si>
  <si>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</si>
  <si>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</si>
  <si>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</si>
  <si>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</si>
  <si>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</si>
  <si>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</si>
  <si>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</si>
  <si>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</si>
  <si>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</si>
  <si>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</si>
  <si>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</si>
  <si>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</si>
  <si>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</si>
  <si>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</si>
  <si>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</si>
  <si>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</si>
  <si>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</si>
  <si>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</si>
  <si>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</si>
  <si>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</si>
  <si>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</si>
  <si>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</si>
  <si>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</si>
  <si>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</si>
  <si>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</si>
  <si>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</si>
  <si>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</si>
  <si>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</si>
  <si>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</si>
  <si>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</si>
  <si>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</si>
  <si>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</si>
  <si>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</si>
  <si>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</si>
  <si>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</si>
  <si>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</si>
  <si>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</si>
  <si>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</si>
  <si>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</si>
  <si>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</si>
  <si>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</si>
  <si>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</si>
  <si>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</si>
  <si>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</si>
  <si>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</si>
  <si>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</si>
  <si>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</si>
  <si>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</si>
  <si>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</si>
  <si>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</si>
  <si>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</si>
  <si>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</si>
  <si>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</si>
  <si>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</si>
  <si>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</si>
  <si>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</si>
  <si>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</si>
  <si>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</si>
  <si>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</si>
  <si>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</si>
  <si>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</si>
  <si>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</si>
  <si>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</si>
  <si>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</si>
  <si>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</si>
  <si>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</si>
  <si>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</si>
  <si>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</si>
  <si>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</si>
  <si>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</si>
  <si>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</si>
  <si>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</si>
  <si>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</si>
  <si>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</si>
  <si>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</si>
  <si>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</si>
  <si>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</si>
  <si>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</si>
  <si>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</si>
  <si>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</si>
  <si>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</si>
  <si>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</si>
  <si>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</si>
  <si>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</si>
  <si>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</si>
  <si>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</si>
  <si>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</si>
  <si>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</si>
  <si>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</si>
  <si>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</si>
  <si>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</si>
  <si>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</si>
  <si>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</si>
  <si>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</si>
  <si>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</si>
  <si>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</si>
  <si>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</si>
  <si>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</si>
  <si>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</si>
  <si>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</si>
  <si>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</si>
  <si>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</si>
  <si>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</si>
  <si>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</si>
  <si>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</si>
  <si>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</si>
  <si>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</si>
  <si>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</si>
  <si>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</si>
  <si>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</si>
  <si>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</si>
  <si>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</si>
  <si>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</si>
  <si>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</si>
  <si>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</si>
  <si>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</si>
  <si>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</si>
  <si>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</si>
  <si>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</si>
  <si>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</si>
  <si>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</si>
  <si>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</si>
  <si>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</si>
  <si>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</si>
  <si>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</si>
  <si>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</si>
  <si>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</si>
  <si>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</si>
  <si>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</si>
  <si>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</si>
  <si>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</si>
  <si>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</si>
  <si>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</si>
  <si>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</si>
  <si>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</si>
  <si>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</si>
  <si>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</si>
  <si>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</si>
  <si>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</si>
  <si>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</si>
  <si>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</si>
  <si>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</si>
  <si>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</si>
  <si>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</si>
  <si>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</si>
  <si>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</si>
  <si>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</si>
  <si>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</si>
  <si>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</si>
  <si>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</si>
  <si>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</si>
  <si>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</si>
  <si>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</si>
  <si>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</si>
  <si>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</si>
  <si>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</si>
  <si>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</si>
  <si>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</si>
  <si>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</si>
  <si>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</si>
  <si>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</si>
  <si>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</si>
  <si>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</si>
  <si>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</si>
  <si>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</si>
  <si>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</si>
  <si>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</si>
  <si>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</si>
  <si>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</si>
  <si>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</si>
  <si>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</si>
  <si>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</si>
  <si>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</si>
  <si>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</si>
  <si>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</si>
  <si>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</si>
  <si>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</si>
  <si>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</si>
  <si>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</si>
  <si>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</si>
  <si>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</si>
  <si>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</si>
  <si>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</si>
  <si>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</si>
  <si>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</si>
  <si>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</si>
  <si>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</si>
  <si>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</si>
  <si>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45 M</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</si>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</sst>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300.68767928240413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45963.63610520833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45963.63610520833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45963.63610520833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45963.63610520833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45963.63610520833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45963.63610520833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45963.63610520833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45963.63610520833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45963.63610520833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45963.63610520833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45963.63610520833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45963.63610520833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45963.63610520833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45963.63610520833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45963.63610520833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45963.63610520833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45963.63610520833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45963.63610520833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45963.63610520833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45963.63610520833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45963.63610520833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45963.63610520833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45963.63610520833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45963.63610520833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45963.63610520833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45963.63610520833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45963.63610520833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45963.63610520833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45963.63610520833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45963.63610520833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45963.63610520833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45963.63610520833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45963.63610520833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45963.63610520833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45963.63610520833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45963.63610520833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45963.63610520833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45963.63610520833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45963.63610520833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45963.63610520833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45963.63610520833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45963.63610520833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45963.63610520833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45963.63610520833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45963.63610520833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45963.63610520833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45963.63610520833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45963.63610520833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45963.63610520833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45963.63610520833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45963.63610520833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45963.63610520833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45963.63610520833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45963.63610520833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45963.63610520833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45963.63610520833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45963.63610520833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45963.63610520833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45963.63610520833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45963.63610520833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45963.63610520833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45963.63610520833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45963.63610520833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45963.63610520833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45963.63610520833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45963.63610520833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45963.63610520833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45963.63610520833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45963.63610520833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45963.63610520833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45963.63610520833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45963.63610520833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45963.63610520833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45963.63610520833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45963.63610520833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45963.63610520833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45963.63610520833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45963.63610520833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45963.63610520833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45963.63610520833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45963.63610520833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45963.63610520833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45963.63610520833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45963.63610520833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45963.63610520833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45963.63610520833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45963.63610520833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45963.63610520833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45963.63610520833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45963.63610520833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45963.63610520833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45963.63610520833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45963.63610520833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45963.63610520833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45963.63610520833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45963.63610520833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45963.63610520833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45963.63610520833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45963.63610520833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45963.63610520833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45963.63610520833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45963.63610520833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45963.63610520833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45963.63610520833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45963.63610520833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45963.63610520833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45963.63610520833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45963.63610520833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45963.63610520833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45963.63610520833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45963.63610520833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138.6362672453688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4.8940218749994528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45963.63610520833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45963.63610520833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45963.63610520833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45963.63610520833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45963.63610520833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45963.63610520833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45963.63610520833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45963.63610520833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45963.63610520833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45963.63610520833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45963.63610520833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45963.63610520833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45963.63610520833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45963.63610520833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45963.63610520833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45963.63610520833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45963.63610520833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45963.63610520833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45963.63610520833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45963.63610520833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45963.63610520833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45963.63610520833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45963.63610520833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45963.63610520833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45963.63610520833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45963.63610520833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45963.63610520833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45963.63610520833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45963.63610520833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45963.63610520833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45963.63610520833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45963.63610520833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45963.63610520833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45963.63610520833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45963.63610520833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45963.63610520833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45963.63610520833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45963.63610520833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45963.63610520833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45963.63610520833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45963.63610520833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45963.63610520833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45963.63610520833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45963.63610520833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45963.63610520833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45963.63610520833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45963.63610520833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45963.63610520833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45963.63610520833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45963.63610520833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45963.63610520833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45963.63610520833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45963.63610520833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45963.63610520833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45963.63610520833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45963.63610520833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45963.63610520833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45963.63610520833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45963.63610520833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45963.63610520833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45963.63610520833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45963.63610520833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45963.63610520833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45963.63610520833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45963.63610520833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45963.63610520833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45963.63610520833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45963.63610520833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45963.63610520833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45963.63610520833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45963.63610520833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45963.63610520833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45963.63610520833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45963.63610520833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45963.63610520833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45963.63610520833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45963.63610520833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45963.63610520833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45963.63610520833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45963.63610520833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45963.63610520833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45963.63610520833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45963.63610520833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45963.63610520833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45963.63610520833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45963.63610520833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45963.63610520833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45963.63610520833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45963.63610520833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45963.63610520833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45963.63610520833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45963.63610520833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45963.63610520833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45963.63610520833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45963.63610520833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45963.63610520833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45963.63610520833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45963.63610520833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45963.63610520833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45963.63610520833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45963.63610520833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45963.63610520833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45963.63610520833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45963.63610520833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45963.63610520833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45963.63610520833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45963.63610520833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45963.63610520833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45963.63610520833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45963.63610520833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45963.63610520833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45963.63610520833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45963.63610520833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45963.63610520833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45963.63610520833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45963.63610520833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45963.63610520833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45963.63610520833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45963.63610520833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45963.63610520833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45963.63610520833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45963.63610520833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45963.63610520833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45963.63610520833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45963.63610520833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45963.63610520833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45963.63610520833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45963.63610520833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45963.63610520833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45963.63610520833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45963.63610520833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45963.63610520833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45963.63610520833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45963.63610520833</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45963.63610520833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45963.63610520833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45963.63610520833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45963.63610520833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45963.63610520833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45963.63610520833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45963.63610520833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45963.63610520833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45963.63610520833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45963.63610520833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45963.63610520833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45963.63610520833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45963.63610520833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45963.63610520833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45963.63610520833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45963.63610520833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45963.63610520833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45963.63610520833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45963.63610520833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45963.63610520833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45963.63610520833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45963.63610520833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45963.63610520833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45963.63610520833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45963.63610520833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45963.63610520833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45963.63610520833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45963.63610520833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45963.63610520833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45963.63610520833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45963.63610520833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45963.63610520833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45963.63610520833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45963.63610520833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45963.63610520833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45963.63610520833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45963.63610520833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45963.63610520833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45963.63610520833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45963.63610520833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45963.63610520833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45963.63610520833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45963.63610520833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45963.63610520833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45963.63610520833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45963.63610520833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45963.63610520833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45963.63610520833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45963.63610520833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45963.63610520833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45963.63610520833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45963.63610520833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45963.63610520833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45963.63610520833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45963.63610520833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45963.63610520833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45963.63610520833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45963.63610520833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45963.63610520833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45963.63610520833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45963.63610520833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45963.63610520833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45963.63610520833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45963.63610520833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45963.63610520833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45963.63610520833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45963.63610520833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45963.63610520833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45963.63610520833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45963.63610520833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45963.63610520833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45963.63610520833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45963.63610520833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45963.63610520833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45963.63610520833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45963.63610520833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45963.63610520833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45963.63610520833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45963.63610520833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45963.63610520833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45963.63610520833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45963.63610520833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45963.63610520833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45963.63610520833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45963.63610520833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45963.63610520833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45963.63610520833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45963.63610520833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45963.63610520833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45963.63610520833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45963.63610520833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45963.63610520833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45963.63610520833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45963.63610520833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45963.63610520833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45963.63610520833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45963.63610520833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45963.63610520833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45963.63610520833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45963.63610520833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45963.63610520833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45963.63610520833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45963.63610520833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45963.63610520833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45963.63610520833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45963.63610520833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45963.63610520833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45963.63610520833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45963.63610520833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45963.63610520833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45963.63610520833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45963.63610520833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45963.63610520833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45963.63610520833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45963.63610520833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45963.63610520833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45963.63610520833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45963.63610520833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45963.63610520833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45963.63610520833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45963.63610520833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45963.63610520833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45963.63610520833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45963.63610520833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45963.63610520833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45963.63610520833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45963.63610520833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45963.63610520833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45963.63610520833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45963.63610520833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45963.63610520833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45963.63610520833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45963.63610520833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45963.63610520833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45963.63610520833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45963.63610520833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45963.63610520833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45963.63610520833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45963.63610520833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45963.63610520833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45963.63610520833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45963.63610520833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45963.63610520833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45963.63610520833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45963.63610520833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45963.63610520833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45963.63610520833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45963.63610520833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45963.63610520833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45963.63610520833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45963.63610520833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45963.63610520833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45963.63610520833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45963.63610520833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45963.63610520833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45963.63610520833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45963.63610520833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45963.63610520833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45963.63610520833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45963.63610520833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45963.63610520833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45963.63610520833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45963.63610520833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45963.63610520833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45963.63610520833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45963.63610520833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45963.63610520833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45963.63610520833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45963.63610520833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45963.63610520833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45963.63610520833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45963.63610520833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45963.63610520833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45963.63610520833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45963.63610520833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45963.63610520833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45963.63610520833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45963.63610520833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45963.63610520833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45963.63610520833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45963.63610520833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45963.63610520833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45963.63610520833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45963.63610520833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45963.63610520833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45963.63610520833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45963.63610520833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45963.63610520833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45963.63610520833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45963.63610520833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45963.63610520833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45963.63610520833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45963.63610520833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45963.63610520833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45963.63610520833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45963.63610520833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45963.63610520833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45963.63610520833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45963.63610520833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45963.63610520833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45963.63610520833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45963.63610520833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45963.63610520833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45963.63610520833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45963.63610520833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45963.63610520833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45963.63610520833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45963.63610520833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45963.63610520833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45963.63610520833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45963.63610520833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45963.63610520833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45963.63610520833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45963.63610520833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45963.63610520833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45963.63610520833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45963.63610520833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45963.63610520833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45963.63610520833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45963.63610520833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45963.63610520833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45963.63610520833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45963.63610520833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45963.63610520833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45963.63610520833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45963.63610520833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45963.63610520833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45963.63610520833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45963.63610520833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45963.63610520833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45963.63610520833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45963.63610520833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45963.63610520833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45963.63610520833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45963.63610520833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45963.63610520833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45963.63610520833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45963.63610520833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45963.63610520833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45963.63610520833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45963.63610520833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45963.63610520833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45963.63610520833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45963.63610520833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45963.63610520833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45963.63610520833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45963.63610520833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45963.63610520833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45963.63610520833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45963.63610520833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45963.63610520833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45963.63610520833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45963.63610520833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45963.63610520833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45963.63610520833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45963.63610520833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45963.63610520833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45963.63610520833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45963.63610520833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45963.63610520833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45963.63610520833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45963.63610520833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45963.63610520833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45963.63610520833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45963.63610520833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45963.63610520833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45963.63610520833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45963.63610520833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45963.63610520833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45963.63610520833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45963.63610520833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45963.63610520833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45963.63610520833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45963.63610520833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45963.63610520833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45963.63610520833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45963.63610520833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45963.63610520833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45963.63610520833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45963.63610520833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45963.63610520833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45963.63610520833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45963.63610520833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45963.63610520833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45963.63610520833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45963.63610520833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45963.63610520833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45963.63610520833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45963.63610520833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45963.63610520833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45963.63610520833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45963.63610520833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45963.63610520833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45963.63610520833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45963.63610520833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45963.63610520833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45963.63610520833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45963.63610520833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45963.63610520833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45963.63610520833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45963.63610520833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45963.63610520833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45963.63610520833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45963.63610520833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45963.63610520833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45963.63610520833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45963.63610520833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45963.63610520833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45963.63610520833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45963.63610520833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45963.63610520833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45963.63610520833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45963.63610520833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45963.63610520833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45963.63610520833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45963.63610520833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45963.63610520833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45963.63610520833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45963.63610520833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45963.63610520833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45963.63610520833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45963.63610520833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45963.63610520833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45963.63610520833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45963.63610520833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45963.63610520833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45963.63610520833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45963.63610520833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45963.63610520833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45963.63610520833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45963.63610520833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45963.63610520833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45963.63610520833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45963.63610520833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45963.63610520833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45963.63610520833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45963.63610520833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45963.63610520833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45963.63610520833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45963.63610520833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45963.63610520833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45963.63610520833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45963.63610520833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45963.63610520833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45963.63610520833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45963.63610520833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45963.63610520833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45963.63610520833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45963.63610520833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45963.63610520833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45963.63610520833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45963.63610520833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45963.63610520833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45963.63610520833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45963.63610520833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45963.63610520833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45963.63610520833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45963.63610520833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45963.63610520833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45963.63610520833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45963.63610520833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45963.63610520833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45963.63610520833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45963.63610520833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45963.63610520833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45963.63610520833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45963.63610520833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45963.63610520833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45963.63610520833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45963.63610520833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45963.63610520833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45963.63610520833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45963.63610520833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45963.63610520833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45963.63610520833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45963.63610520833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45963.63610520833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45963.63610520833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45963.63610520833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45963.63610520833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45963.63610520833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45963.63610520833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45963.63610520833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45963.63610520833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45963.63610520833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45963.63610520833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45963.63610520833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45963.63610520833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45963.63610520833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45963.63610520833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45963.63610520833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45963.63610520833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45963.63610520833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45963.63610520833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45963.63610520833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45963.63610520833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45963.63610520833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45963.63610520833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45963.63610520833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45963.63610520833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45963.63610520833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45963.63610520833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45963.63610520833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45963.63610520833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45963.63610520833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45963.63610520833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45963.63610520833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45963.63610520833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45963.63610520833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45963.63610520833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45963.63610520833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45963.63610520833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45963.63610520833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45963.63610520833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45963.63610520833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45963.63610520833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45963.636105439815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45963.636105439815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45963.636105439815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45963.636105439815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45963.636105439815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45963.636105439815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45963.636105439815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45963.636105439815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45963.636105439815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45963.636105439815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45963.636105439815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45963.636105439815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45963.636105439815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45963.636105439815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45963.636105439815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45963.636105439815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45963.636105439815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45963.636105439815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45963.636105439815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45963.636105439815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45963.636105439815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45963.636105439815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45963.636105439815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45963.636105439815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45963.636105439815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45963.636105439815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45963.636105439815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45963.636105439815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45963.636105439815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45963.636105439815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45963.636105439815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45963.636105439815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45963.636105439815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45963.636105439815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45963.636105439815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45963.636105439815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45963.636105439815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45963.636105439815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45963.636105439815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45963.636105439815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45963.636105439815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45963.636105439815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45963.636105439815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45963.636105439815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45963.636105439815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45963.636105439815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45963.636105439815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45963.636105439815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45963.636105439815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45963.636105439815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45963.636105439815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45963.636105439815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45963.636105439815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45963.636105439815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45963.636105439815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45963.636105439815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45963.636105439815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45963.636105439815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45963.636105439815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45963.636105439815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45963.636105439815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45963.636105439815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45963.636105439815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45963.636105439815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45963.636105439815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45963.636105439815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45963.636105439815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45963.636105439815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45963.636105439815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45963.636105439815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45963.636105439815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45963.636105439815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45963.636105439815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45963.636105439815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45963.636105439815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45963.636105439815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45963.636105439815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45963.636105439815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45963.636105439815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45963.636105439815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45963.636105439815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45963.636105439815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45963.636105439815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45963.636105439815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45963.636105439815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45963.636105439815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45963.636105439815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45963.636105439815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45963.636105439815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45963.636105439815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45963.636105439815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45963.636105439815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45963.636105439815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45963.636105439815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45963.636105439815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45963.636105439815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45963.636105439815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45963.636105439815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45963.636105439815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45963.636105439815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45963.636105439815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45963.636105439815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45963.636105439815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45963.636105439815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45963.636105439815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45963.636105439815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45963.636105439815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45963.636105439815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45963.636105439815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45963.636105439815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45963.636105439815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45963.636105439815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45963.636105439815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45963.636105439815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45963.636105439815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45963.636105439815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45963.636105439815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45963.636105439815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45963.636105439815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45963.636105439815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45963.636105439815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45963.636105439815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45963.636105439815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45963.636105439815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45963.636105439815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45963.636105439815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45963.636105439815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45963.636105439815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45963.636105439815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45963.636105439815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45963.636105439815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45963.636105439815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45963.636105439815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45963.636105439815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45963.636105439815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45963.636105439815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45963.636105439815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45963.636105439815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45963.636105439815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45963.636105439815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45963.636105439815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45963.636105439815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45963.636105439815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45963.636105439815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45963.636105439815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45963.636105439815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45963.636105439815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45963.636105439815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45963.636105439815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45963.636105439815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45963.636105439815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45963.636105439815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45963.636105439815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45963.636105439815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45963.636105439815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45963.636105439815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45963.636105439815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45963.636105439815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45963.636105439815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45963.636105439815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45963.636105439815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45963.636105439815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45963.636105439815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45963.636105439815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45963.636105439815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45963.636105439815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45963.636105439815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45963.636105439815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45963.636105439815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45963.636105439815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45963.636105439815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45963.636105439815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45963.636105439815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45963.636105439815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45963.636105439815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45963.636105439815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45963.636105439815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45963.636105439815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45963.636105439815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45963.636105439815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45963.636105439815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45963.636105439815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45963.636105439815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45963.636105439815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45963.636105439815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45963.636105439815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45963.636105439815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45963.636105439815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45963.636105439815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45963.636105439815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45963.636105439815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45963.636105439815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45963.636105439815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45963.636105439815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45963.636105439815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45963.636105439815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45963.636105439815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45963.636105439815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45963.636105439815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45963.636105439815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45963.636105439815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45963.636105439815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45963.636105439815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45963.636105439815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45963.636105439815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45963.636105439815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45963.636105439815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45963.636105439815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45963.636105439815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45963.636105439815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45963.636105439815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45963.636105439815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45963.636105439815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45963.636105439815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45963.636105439815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45963.636105439815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45963.636105439815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45963.636105439815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45963.636105439815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45963.636105439815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45963.636105439815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45963.636105439815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45963.636105439815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45963.636105439815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45963.636105439815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45963.636105439815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45963.636105439815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45963.636105439815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45963.636105439815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45963.636105439815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45963.636105439815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45963.636105439815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45963.636105439815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45963.636105439815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45963.636105439815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45963.636105439815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45963.636105439815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45963.636105439815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45963.636105439815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45963.636105439815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45963.636105439815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45963.636105439815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45963.636105439815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45963.636105439815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45963.636105439815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45963.636105439815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45963.636105439815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45963.636105439815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45963.636105439815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45963.636105439815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45963.636105439815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45963.636105439815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45963.636105439815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45963.636105439815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45963.636105439815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45963.636105439815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45963.636105439815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45963.636105439815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45963.636105439815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45963.636105439815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45963.636105439815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45963.636105439815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45963.636105439815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45963.636105439815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45963.636105439815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45963.636105439815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45963.636105439815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45963.636105439815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45963.636105439815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45963.636105439815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45963.636105439815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45963.636105439815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45963.636105439815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45963.636105439815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45963.636105439815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45963.636105439815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45963.636105439815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45963.636105439815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45963.636105439815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45963.636105439815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45963.636105439815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45963.636105439815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45963.636105439815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45963.636105439815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45963.636105439815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45963.636105439815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45963.636105439815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45963.636105439815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45963.636105439815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45963.636105439815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45963.636105439815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45963.636105439815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45963.636105439815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45963.636105439815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45963.636105439815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45963.636105439815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45963.636105439815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45963.636105439815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45963.636105439815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45963.636105439815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45963.636105439815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45963.636105439815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45963.636105439815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45963.636105439815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45963.636105439815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45963.636105439815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45963.636105439815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45963.636105439815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45963.636105439815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45963.636105439815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45963.636105439815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45963.636105439815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45963.636105439815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45963.636105439815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45963.636105439815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45963.636105439815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45963.636105439815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45963.636105439815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45963.636105439815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45963.636105439815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45963.636105439815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45963.636105439815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45963.636105439815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45963.636105439815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45963.636105439815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45963.636105439815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45963.636105439815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45963.636105439815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45963.636105439815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45963.636105439815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45963.636105439815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45963.636105439815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45963.636105439815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45963.636105439815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45963.636105439815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45963.636105439815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45963.636105439815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45963.636105439815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45963.636105439815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45963.636105439815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45963.636105439815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45963.636105439815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45963.636105439815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45963.636105439815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45963.636105439815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45963.636105439815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45963.636105439815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45963.636105439815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45963.636105439815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45963.636105439815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45963.636105439815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45963.636105439815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45963.636105439815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45963.636105439815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45963.636105439815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45963.636105439815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45963.636105439815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45963.636105439815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45963.636105439815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45963.636105439815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45963.636105439815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45963.636105439815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45963.636105439815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45963.636105439815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45963.636105439815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45963.636105439815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45963.636105439815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45963.636105439815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45963.636105439815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45963.636105439815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45963.636105439815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45963.636105439815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45963.636105439815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45963.636105439815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45963.636105439815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45963.636105439815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45963.636105439815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45963.636105439815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45963.636105439815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45963.636105439815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45963.636105439815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45963.636105439815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45963.636105439815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45963.636105439815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45963.636105439815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45963.636105439815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45963.636105439815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45963.636105439815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45963.636105439815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45963.636105439815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45963.636105439815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45963.636105439815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45963.636105439815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45963.636105439815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45963.636105439815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45963.636105439815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45963.636105439815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45963.636105439815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45963.636105439815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45963.636105439815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45963.636105439815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45963.636105439815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45963.636105439815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45963.636105439815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45963.636105439815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45963.636105439815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45963.636105439815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45963.636105439815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45963.636105439815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45963.636105439815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45963.636105439815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45963.636105439815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45963.636105439815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45963.636105439815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45963.636105439815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45963.636105439815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45963.636105439815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45963.636105439815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45963.636105439815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45963.636105439815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45963.636105439815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45963.636105439815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45963.636105439815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45963.636105439815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45963.636105439815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45963.636105439815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45963.636105439815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45963.636105439815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45963.636105439815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45963.636105439815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45963.636105439815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45963.636105439815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45963.636105439815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45963.636105439815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45963.636105439815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45963.636105439815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45963.636105439815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45963.636105439815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45963.636105439815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45963.636105439815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45963.636105439815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45963.636105439815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45963.636105439815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45963.636105439815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45963.636105439815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45963.636105439815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45963.636105439815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45963.636105439815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45963.636105439815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45963.636105439815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45963.636105439815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45963.636105439815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45963.636105439815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45963.636105439815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45963.636105439815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45963.636105439815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45963.636105439815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45963.636105439815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45963.636105439815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45963.636105439815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45963.636105439815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45963.636105439815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45963.636105439815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45963.636105439815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45963.636105439815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45963.636105439815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45963.636105439815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45963.636105439815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45963.636105439815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45963.636105439815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45963.636105439815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45963.636105439815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45963.636105439815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45963.636105439815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45963.636105439815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45963.636105439815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45963.636105439815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45963.636105439815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45963.636105439815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45963.636105439815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45963.636105439815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45963.636105439815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45963.636105439815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45963.636105439815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45963.636105439815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45963.636105439815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45963.636105439815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45963.636105439815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45963.636105439815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45963.636105439815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45963.636105439815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45963.636105439815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45963.636105439815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45963.636105439815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45963.636105439815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45963.636105439815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45963.636105439815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45963.636105439815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45963.636105439815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45963.636105439815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45963.636105439815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45963.636105439815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45963.636105439815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45963.636105439815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45963.636105439815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45963.636105439815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45963.636105439815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45963.636105439815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45963.636105439815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45963.636105439815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45963.636105439815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45963.636105439815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45963.636105439815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45963.636105439815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45963.636105439815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45963.636105439815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45963.636105439815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45963.636105439815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45963.636105439815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45963.636105439815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45963.636105439815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45963.636105439815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45963.636105439815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45963.636105439815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45963.636105439815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45963.636105439815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45963.636105439815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45963.636105439815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45963.636105439815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45963.636105439815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45963.636105439815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45963.636105439815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45963.636105439815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45963.636105439815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45963.636105439815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45963.636105439815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45963.636105439815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45963.636105439815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45963.636105439815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45963.636105439815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45963.636105439815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45963.636105439815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45963.636105439815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45963.636105439815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45963.636105439815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45963.636105439815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45963.636105439815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45963.636105439815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45963.636105439815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45963.636105439815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45963.636105439815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45963.636105439815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45963.636105439815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45963.636105439815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45963.636105439815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45963.636105439815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45963.636105439815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45963.636105439815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45963.636105439815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45963.636105439815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45963.636105439815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45963.636105439815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45963.636105439815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45963.636105439815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45963.636105439815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45963.636105439815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45963.636105439815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45963.636105439815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45963.636105439815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45963.636105439815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45963.636105439815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45963.636105439815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45963.636105439815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45963.636105439815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45963.636105439815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45963.636105439815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45963.636105439815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45963.636105439815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45963.636105439815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45963.636105439815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45963.636105439815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45963.636105439815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45963.636105439815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45963.636105439815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45963.636105439815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45963.636105439815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45963.636105439815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45963.636105439815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45963.636105439815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45963.636105439815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45963.636105439815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45963.636105439815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45963.636105439815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45963.636105439815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45963.636105439815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45963.636105439815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45963.636105439815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45963.636105439815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45963.636105439815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45963.636105439815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45963.636105439815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45963.636105439815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45963.636105439815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45963.636105439815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45963.636105439815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45963.636105439815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45963.636105439815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45963.636105439815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45963.636105439815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45963.636105439815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45963.636105439815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45963.636105439815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45963.636105439815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45963.636105439815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45963.636105439815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45963.636105439815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45963.636105439815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45963.636105439815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45963.636105439815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45963.636105439815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45963.636105439815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45963.636105439815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45963.636105439815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45963.636105439815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45963.636105439815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45963.636105439815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45963.636105439815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45963.636105439815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45963.636105439815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45963.636105439815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45963.636105439815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45963.636105439815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45963.636105439815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45963.636105439815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45963.636105439815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45963.636105439815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45963.636105439815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45963.636105439815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45963.636105439815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45963.636105439815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45963.636105439815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45963.636105439815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45963.636105439815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45963.636105439815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45963.636105439815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45963.636105439815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45963.636105439815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45963.636105439815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45963.636105439815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45963.636105439815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45963.636105439815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45963.636105439815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45963.636105439815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45963.636105439815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45963.636105439815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45963.636105439815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45963.636105439815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45963.636105439815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45963.636105439815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45963.636105439815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45963.636105439815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45963.636105439815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45963.636105439815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45963.636105439815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260.15538761573407</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R4</v>
      </c>
      <c r="C3" s="119">
        <v>1</v>
      </c>
      <c r="D3" s="120" t="s">
        <v>29013</v>
      </c>
      <c r="E3" s="97" t="s">
        <v>39021</v>
      </c>
      <c r="F3" s="122">
        <v>45963.596805555557</v>
      </c>
      <c r="G3" s="123">
        <f ca="1">IFERROR(NOW()-F3,"")</f>
        <v>3.9299652773479465E-2</v>
      </c>
      <c r="H3" s="122">
        <v>45963.586377314816</v>
      </c>
      <c r="I3" s="118" t="str">
        <f>IFERROR(VLOOKUP(D3,DB!A:F,6,0),"")</f>
        <v>SCECO</v>
      </c>
      <c r="J3" s="118" t="str">
        <f>IFERROR(VLOOKUP(D3,DB!A:G,7,0),"")</f>
        <v>Dead</v>
      </c>
      <c r="K3" s="124" t="s">
        <v>39109</v>
      </c>
      <c r="L3" s="120" t="str">
        <f>IFERROR(VLOOKUP(D3,DB!A:I,9,0),"")</f>
        <v>Latis</v>
      </c>
    </row>
    <row r="4" spans="1:16" ht="15" customHeight="1">
      <c r="A4" s="118"/>
      <c r="B4" s="118" t="str">
        <f>IFERROR(VLOOKUP(D4,DB!A:K,11,0),"")</f>
        <v>R4</v>
      </c>
      <c r="C4" s="119">
        <v>3</v>
      </c>
      <c r="D4" s="120" t="s">
        <v>30476</v>
      </c>
      <c r="E4" s="97" t="s">
        <v>39021</v>
      </c>
      <c r="F4" s="122">
        <v>45963.627303240741</v>
      </c>
      <c r="G4" s="123">
        <f ca="1">IFERROR(NOW()-F4,"")</f>
        <v>8.8019675895338878E-3</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45963.63610520833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45963.63610520833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45963.63610520833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45963.63610520833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45963.63610520833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45963.63610520833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45963.63610520833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45963.63610520833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45963.63610520833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45963.63610520833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45963.63610520833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45963.63610520833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45963.63610520833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45963.63610520833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45963.63610520833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45963.63610520833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45963.63610520833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45963.63610520833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45963.63610520833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45963.63610520833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45963.63610520833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45963.63610520833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45963.63610520833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45963.63610520833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45963.63610520833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45963.63610520833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45963.63610520833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45963.63610520833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45963.63610520833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45963.63610520833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45963.63610520833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45963.63610520833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45963.63610520833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45963.63610520833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45963.63610520833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45963.63610520833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45963.63610520833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45963.63610520833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45963.63610520833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45963.63610520833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45963.63610520833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45963.63610520833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45963.63610520833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45963.63610520833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45963.63610520833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45963.63610520833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45963.63610520833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45963.63610520833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45963.63610520833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45963.63610520833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45963.63610520833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45963.63610520833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45963.63610520833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45963.63610520833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45963.63610520833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45963.63610520833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45963.63610520833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45963.63610520833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45963.63610520833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45963.63610520833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45963.63610520833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45963.63610520833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45963.63610520833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45963.63610520833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45963.63610520833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45963.63610520833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45963.63610520833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45963.63610520833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45963.63610520833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45963.63610520833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45963.63610520833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45963.63610520833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45963.63610520833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45963.63610520833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45963.63610520833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45963.63610520833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45963.63610520833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45963.63610520833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45963.63610520833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45963.63610520833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45963.63610520833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45963.63610520833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45963.63610520833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45963.63610520833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45963.63610520833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45963.63610520833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45963.63610520833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45963.63610520833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45963.63610520833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45963.63610520833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45963.63610520833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45963.63610520833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45963.63610520833</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45963.63610520833</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71.804045023141953</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37.447227893513627</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14.974994097217859</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45963.63610520833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45963.63610520833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45963.63610520833</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45963.63610520833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45963.63610520833</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45963.63610520833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45963.63610520833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45963.63610520833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45963.63610520833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45963.63610520833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45963.63610520833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45963.63610520833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45963.63610520833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45963.63610520833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45963.63610520833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45963.63610520833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45963.63610520833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45963.63610520833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45963.63610520833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45963.63610520833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45963.63610520833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45963.63610520833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45963.63610520833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45963.63610520833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45963.63610520833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45963.63610520833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45963.63610520833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45963.63610520833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45963.63610520833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45963.63610520833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45963.63610520833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45963.63610520833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45963.63610520833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45963.63610520833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45963.63610520833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45963.63610520833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45963.63610520833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45963.63610520833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45963.63610520833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45963.63610520833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45963.63610520833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45963.63610520833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45963.63610520833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45963.63610520833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45963.63610520833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45963.63610520833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45963.63610520833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45963.63610520833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45963.63610520833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45963.63610520833</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45963.63610520833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45963.63610520833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45963.63610520833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45963.63610520833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45963.63610520833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45963.63610520833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45963.63610520833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45963.63610520833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45963.63610520833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45963.63610520833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45963.63610520833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45963.63610520833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45963.63610520833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45963.63610520833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45963.63610520833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45963.63610520833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45963.63610520833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45963.63610520833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45963.63610520833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45963.63610520833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45963.63610520833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45963.63610520833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45963.63610520833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45963.63610520833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45963.63610520833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45963.63610520833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45963.63610520833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45963.63610520833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45963.63610520833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45963.63610520833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45963.63610520833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45963.63610520833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45963.63610520833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45963.63610520833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45963.63610520833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45963.63610520833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45963.63610520833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45963.63610520833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45963.63610520833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45963.63610520833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45963.63610520833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45963.63610520833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45963.63610520833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45963.63610520833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45963.63610520833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45963.63610520833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45963.63610520833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45963.63610520833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45963.63610520833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45963.63610520833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45963.63610520833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45963.63610520833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45963.63610520833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45963.63610520833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45963.63610520833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45963.63610520833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45963.63610520833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45963.63610520833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45963.63610520833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45963.63610520833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45963.63610520833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45963.63610520833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45963.63610520833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45963.63610520833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45963.63610520833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45963.63610520833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45963.63610520833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45963.63610520833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45963.63610520833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45963.63610520833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45963.63610520833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45963.63610520833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45963.63610520833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45963.63610520833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45963.63610520833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45963.63610520833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45963.63610520833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45963.63610520833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45963.63610520833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45963.63610520833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45963.63610520833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45963.63610520833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45963.63610520833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45963.63610520833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45963.63610520833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45963.63610520833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45963.63610520833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45963.63610520833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45963.63610520833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45963.63610520833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45963.63610520833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45963.63610520833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45963.63610520833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45963.63610520833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45963.63610520833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45963.63610520833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45963.63610520833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45963.63610520833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45963.63610520833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45963.63610520833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45963.63610520833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45963.63610520833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45963.63610520833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45963.63610520833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45963.63610520833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45963.63610520833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45963.63610520833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45963.63610520833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45963.63610520833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45963.63610520833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45963.63610520833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45963.63610520833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45963.63610520833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45963.63610520833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45963.63610520833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45963.63610520833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45963.63610520833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45963.63610520833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45963.63610520833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45963.63610520833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45963.63610520833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45963.63610520833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45963.63610520833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45963.63610520833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45963.63610520833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45963.63610520833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45963.63610520833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45963.63610520833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45963.63610520833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45963.63610520833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45963.63610520833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45963.63610520833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45963.63610520833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45963.63610520833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45963.63610520833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45963.63610520833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45963.63610520833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45963.63610520833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45963.63610520833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45963.63610520833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45963.63610520833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45963.63610520833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45963.63610520833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45963.63610520833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45963.63610520833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45963.63610520833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45963.63610520833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45963.63610520833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45963.63610520833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45963.63610520833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45963.63610520833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45963.63610520833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45963.63610520833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45963.63610520833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45963.63610520833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45963.63610520833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45963.63610520833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45963.63610520833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45963.63610520833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45963.63610520833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45963.63610520833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45963.63610520833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45963.63610520833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45963.63610520833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45963.63610520833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45963.63610520833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45963.63610520833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45963.63610520833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45963.63610520833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45963.63610520833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45963.63610520833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45963.63610520833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45963.63610520833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45963.63610520833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45963.63610520833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45963.63610520833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45963.63610520833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45963.63610520833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45963.63610520833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45963.63610520833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45963.63610520833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45963.63610520833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45963.63610520833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45963.63610520833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45963.63610520833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45963.63610520833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45963.63610520833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45963.63610520833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45963.63610520833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45963.63610520833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45963.63610520833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45963.63610520833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45963.63610520833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45963.63610520833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45963.63610520833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45963.63610520833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45963.63610520833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45963.63610520833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45963.63610520833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45963.63610520833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45963.63610520833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45963.63610520833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45963.63610520833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45963.63610520833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45963.63610520833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45963.63610520833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45963.63610520833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45963.63610520833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45963.63610520833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45963.63610520833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45963.63610520833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45963.63610520833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45963.63610520833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45963.63610520833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45963.63610520833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45963.63610520833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45963.63610520833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45963.63610520833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45963.63610520833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45963.63610520833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45963.63610520833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45963.63610520833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45963.63610520833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45963.63610520833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45963.63610520833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45963.63610520833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45963.63610520833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45963.63610520833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45963.63610520833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45963.63610520833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45963.63610520833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45963.63610520833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45963.63610520833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45963.63610520833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45963.63610520833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45963.63610520833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45963.63610520833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45963.63610520833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45963.63610520833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45963.63610520833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45963.63610520833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45963.63610520833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45963.63610520833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45963.63610520833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45963.63610520833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45963.63610520833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45963.63610520833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45963.63610520833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45963.63610520833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45963.63610520833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45963.63610520833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45963.63610520833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45963.63610520833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45963.63610520833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45963.63610520833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45963.63610520833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45963.63610520833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45963.63610520833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45963.63610520833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45963.63610520833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45963.63610520833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45963.63610520833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45963.63610520833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45963.63610520833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45963.63610520833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45963.63610520833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45963.63610520833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45963.63610520833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45963.63610520833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45963.63610520833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45963.63610520833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45963.63610520833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45963.63610520833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45963.63610520833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45963.63610520833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45963.63610520833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45963.63610520833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45963.63610520833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45963.63610520833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45963.63610520833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45963.63610520833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45963.63610520833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45963.63610520833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45963.63610520833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45963.63610520833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45963.63610520833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45963.63610520833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45963.63610520833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45963.63610520833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45963.63610520833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45963.63610520833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45963.63610520833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45963.63610520833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45963.63610520833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45963.63610520833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45963.63610520833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45963.63610520833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45963.63610520833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45963.63610520833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45963.63610520833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45963.63610520833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45963.63610520833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45963.63610520833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45963.63610520833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45963.63610520833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45963.63610520833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45963.63610520833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45963.63610520833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45963.63610520833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45963.63610520833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45963.63610520833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45963.63610520833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45963.63610520833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45963.63610520833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45963.63610520833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45963.63610520833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45963.63610520833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45963.63610520833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45963.63610520833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45963.63610520833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45963.63610520833</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tabSelected="1"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39021</v>
      </c>
      <c r="F2" s="106">
        <v>45963.62945601852</v>
      </c>
      <c r="G2" s="76">
        <f ca="1">IFERROR(NOW()-F2,"-")</f>
        <v>6.6491898105596192E-3</v>
      </c>
      <c r="H2" s="106">
        <v>45963.634062500001</v>
      </c>
      <c r="I2" s="102" t="str">
        <f>IFERROR(VLOOKUP(D2,DB!A:F,6,0),"")</f>
        <v>SCECO</v>
      </c>
      <c r="J2" s="169" t="str">
        <f>IFERROR(VLOOKUP(D2,DB!A:G,7,0),"")</f>
        <v>In progress</v>
      </c>
      <c r="K2" s="107"/>
      <c r="L2" s="108" t="str">
        <f>IFERROR(VLOOKUP(D2,DB!A:I,9,0),"")</f>
        <v>Latis</v>
      </c>
    </row>
    <row r="3" spans="1:16383" ht="31.5" customHeight="1">
      <c r="A3" s="103"/>
      <c r="B3" s="102" t="str">
        <f>IFERROR(VLOOKUP(D3,DB!A:K,11,0),"")</f>
        <v/>
      </c>
      <c r="C3" s="104"/>
      <c r="D3" s="102"/>
      <c r="E3" s="102"/>
      <c r="F3" s="106"/>
      <c r="G3" s="76">
        <f ca="1">IFERROR(NOW()-F3,"-")</f>
        <v>45963.63610520833</v>
      </c>
      <c r="H3" s="106"/>
      <c r="I3" s="102" t="str">
        <f>IFERROR(VLOOKUP(D3,DB!A:F,6,0),"")</f>
        <v/>
      </c>
      <c r="J3" s="169" t="str">
        <f>IFERROR(VLOOKUP(D3,DB!A:G,7,0),"")</f>
        <v/>
      </c>
      <c r="K3" s="107"/>
      <c r="L3" s="108" t="str">
        <f>IFERROR(VLOOKUP(D3,DB!A:I,9,0),"")</f>
        <v/>
      </c>
    </row>
    <row r="4" spans="1:16383" ht="31.5" customHeight="1">
      <c r="A4" s="103"/>
      <c r="B4" s="102" t="str">
        <f>IFERROR(VLOOKUP(D4,DB!A:K,11,0),"")</f>
        <v/>
      </c>
      <c r="C4" s="104"/>
      <c r="D4" s="102"/>
      <c r="E4" s="102"/>
      <c r="F4" s="106"/>
      <c r="G4" s="76">
        <f ca="1">IFERROR(NOW()-F4,"-")</f>
        <v>45963.63610520833</v>
      </c>
      <c r="H4" s="106"/>
      <c r="I4" s="102" t="str">
        <f>IFERROR(VLOOKUP(D4,DB!A:F,6,0),"")</f>
        <v/>
      </c>
      <c r="J4" s="169" t="str">
        <f>IFERROR(VLOOKUP(D4,DB!A:G,7,0),"")</f>
        <v/>
      </c>
      <c r="K4" s="107"/>
      <c r="L4" s="108" t="str">
        <f>IFERROR(VLOOKUP(D4,DB!A:I,9,0),"")</f>
        <v/>
      </c>
    </row>
    <row r="5" spans="1:16383" ht="31.5" customHeight="1">
      <c r="A5" s="103"/>
      <c r="B5" s="102" t="str">
        <f>IFERROR(VLOOKUP(D5,DB!A:K,11,0),"")</f>
        <v/>
      </c>
      <c r="C5" s="104"/>
      <c r="D5" s="102"/>
      <c r="E5" s="102"/>
      <c r="F5" s="106"/>
      <c r="G5" s="76">
        <f ca="1">IFERROR(NOW()-F5,"-")</f>
        <v>45963.63610520833</v>
      </c>
      <c r="H5" s="106"/>
      <c r="I5" s="102" t="str">
        <f>IFERROR(VLOOKUP(D5,DB!A:F,6,0),"")</f>
        <v/>
      </c>
      <c r="J5" s="169" t="str">
        <f>IFERROR(VLOOKUP(D5,DB!A:G,7,0),"")</f>
        <v/>
      </c>
      <c r="K5" s="107"/>
      <c r="L5" s="108" t="str">
        <f>IFERROR(VLOOKUP(D5,DB!A:I,9,0),"")</f>
        <v/>
      </c>
    </row>
    <row r="6" spans="1:16383" ht="31.5" customHeight="1">
      <c r="A6" s="103"/>
      <c r="B6" s="102" t="str">
        <f>IFERROR(VLOOKUP(D6,DB!A:K,11,0),"")</f>
        <v/>
      </c>
      <c r="C6" s="104"/>
      <c r="D6" s="102"/>
      <c r="E6" s="102"/>
      <c r="F6" s="106"/>
      <c r="G6" s="76">
        <f ca="1">IFERROR(NOW()-F6,"-")</f>
        <v>45963.63610520833</v>
      </c>
      <c r="H6" s="106"/>
      <c r="I6" s="102" t="str">
        <f>IFERROR(VLOOKUP(D6,DB!A:F,6,0),"")</f>
        <v/>
      </c>
      <c r="J6" s="169" t="str">
        <f>IFERROR(VLOOKUP(D6,DB!A:G,7,0),"")</f>
        <v/>
      </c>
      <c r="K6" s="107"/>
      <c r="L6" s="108" t="str">
        <f>IFERROR(VLOOKUP(D6,DB!A:I,9,0),"")</f>
        <v/>
      </c>
    </row>
    <row r="7" spans="1:16383" ht="31.5" customHeight="1">
      <c r="A7" s="168"/>
      <c r="B7" s="169" t="str">
        <f>IFERROR(VLOOKUP(D7,DB!A:K,11,0),"")</f>
        <v/>
      </c>
      <c r="C7" s="170"/>
      <c r="D7" s="169"/>
      <c r="E7" s="102"/>
      <c r="F7" s="171"/>
      <c r="G7" s="115">
        <f t="shared" ref="G7:G32" ca="1" si="0">IFERROR(NOW()-F7,"-")</f>
        <v>45963.63610520833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45963.63610520833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45963.63610520833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45963.63610520833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45963.63610520833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45963.63610520833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45963.63610520833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45963.63610520833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45963.63610520833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45963.63610520833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45963.63610520833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45963.63610520833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45963.63610520833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45963.63610520833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45963.63610520833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45963.63610520833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45963.63610520833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45963.63610520833</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45963.63610520833</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45963.63610520833</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45963.63610520833</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45963.63610520833</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t="shared" ca="1" si="0"/>
        <v>45963.63610520833</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t="shared" ca="1" si="0"/>
        <v>45963.63610520833</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t="shared" ca="1" si="0"/>
        <v>45963.63610520833</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t="shared" ca="1" si="0"/>
        <v>45963.63610520833</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45963.63610520833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45963.63610520833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45963.63610520833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45963.63610520833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45963.63610520833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45963.63610520833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45963.63610520833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45963.63610520833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45963.63610520833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45963.63610520833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45963.63610520833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45963.63610520833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45963.63610520833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45963.63610520833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45963.63610520833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45963.63610520833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45963.63610520833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45963.63610520833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45963.63610520833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45963.63610520833</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2025-11-02T12:16:41Z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