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3378" documentId="120_S{2AC9BD13-BADA-5192-A53E-5A8FF88502F6}" xr6:coauthVersionLast="47" xr6:coauthVersionMax="47" xr10:uidLastSave="{7E8B63D3-C469-4EFD-9686-C0A6D8D782F8}"/>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B5" i="4"/>
  <c r="B6" i="4"/>
  <c r="I3" i="4"/>
  <c r="I4" i="4"/>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5"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6" i="5"/>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B502" i="4"/>
  <c r="G502" i="4"/>
  <c r="I502" i="4"/>
  <c r="J502" i="4"/>
  <c r="L502" i="4"/>
  <c r="B503" i="4"/>
  <c r="G503" i="4"/>
  <c r="I503" i="4"/>
  <c r="J503" i="4"/>
  <c r="L503" i="4"/>
  <c r="B504" i="4"/>
  <c r="G504" i="4"/>
  <c r="I504" i="4"/>
  <c r="J504" i="4"/>
  <c r="L504" i="4"/>
  <c r="B505" i="4"/>
  <c r="G505" i="4"/>
  <c r="I505" i="4"/>
  <c r="J505" i="4"/>
  <c r="L505" i="4"/>
  <c r="B506" i="4"/>
  <c r="G506" i="4"/>
  <c r="I506" i="4"/>
  <c r="J506" i="4"/>
  <c r="L506" i="4"/>
  <c r="B507" i="4"/>
  <c r="G507" i="4"/>
  <c r="I507" i="4"/>
  <c r="J507" i="4"/>
  <c r="L507" i="4"/>
  <c r="B508" i="4"/>
  <c r="G508" i="4"/>
  <c r="I508" i="4"/>
  <c r="J508" i="4"/>
  <c r="L508" i="4"/>
  <c r="B509" i="4"/>
  <c r="G509" i="4"/>
  <c r="I509" i="4"/>
  <c r="J509" i="4"/>
  <c r="L509" i="4"/>
  <c r="B510" i="4"/>
  <c r="G510" i="4"/>
  <c r="I510" i="4"/>
  <c r="J510" i="4"/>
  <c r="L510" i="4"/>
  <c r="B511" i="4"/>
  <c r="G511" i="4"/>
  <c r="I511" i="4"/>
  <c r="J511" i="4"/>
  <c r="L511" i="4"/>
  <c r="B512" i="4"/>
  <c r="G512" i="4"/>
  <c r="I512" i="4"/>
  <c r="J512" i="4"/>
  <c r="L512" i="4"/>
  <c r="B513" i="4"/>
  <c r="G513" i="4"/>
  <c r="I513" i="4"/>
  <c r="J513" i="4"/>
  <c r="L513" i="4"/>
  <c r="B514" i="4"/>
  <c r="G514" i="4"/>
  <c r="I514" i="4"/>
  <c r="J514" i="4"/>
  <c r="L514" i="4"/>
  <c r="B515" i="4"/>
  <c r="G515" i="4"/>
  <c r="I515" i="4"/>
  <c r="J515" i="4"/>
  <c r="L515" i="4"/>
  <c r="B516" i="4"/>
  <c r="G516" i="4"/>
  <c r="I516" i="4"/>
  <c r="J516" i="4"/>
  <c r="L516" i="4"/>
  <c r="G4" i="2"/>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G3" i="4"/>
  <c r="J3" i="4"/>
  <c r="L3" i="4"/>
  <c r="G4" i="4"/>
  <c r="J4" i="4"/>
  <c r="L4" i="4"/>
  <c r="G5" i="4"/>
  <c r="I5" i="4"/>
  <c r="J5" i="4"/>
  <c r="L5"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4" i="2"/>
  <c r="I4" i="2"/>
  <c r="J4" i="2"/>
  <c r="L4" i="2"/>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 i="1"/>
  <c r="G3" i="1"/>
  <c r="I3" i="1"/>
  <c r="J3" i="1"/>
  <c r="L3" i="1"/>
  <c r="B4" i="1"/>
  <c r="G4" i="1"/>
  <c r="I4" i="1"/>
  <c r="J4" i="1"/>
  <c r="L4"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136" i="5"/>
  <c r="I136" i="5"/>
  <c r="J136" i="5"/>
  <c r="L136" i="5"/>
  <c r="B137" i="5"/>
  <c r="I137" i="5"/>
  <c r="J137" i="5"/>
  <c r="L137" i="5"/>
  <c r="B138" i="5"/>
  <c r="I138" i="5"/>
  <c r="J138" i="5"/>
  <c r="L138" i="5"/>
  <c r="B139" i="5"/>
  <c r="I139" i="5"/>
  <c r="J139" i="5"/>
  <c r="L139" i="5"/>
  <c r="B140" i="5"/>
  <c r="I140" i="5"/>
  <c r="J140" i="5"/>
  <c r="L140" i="5"/>
  <c r="B141" i="5"/>
  <c r="I141" i="5"/>
  <c r="J141" i="5"/>
  <c r="L141" i="5"/>
  <c r="B142" i="5"/>
  <c r="I142" i="5"/>
  <c r="J142" i="5"/>
  <c r="L142" i="5"/>
  <c r="B143" i="5"/>
  <c r="I143" i="5"/>
  <c r="J143" i="5"/>
  <c r="L143" i="5"/>
  <c r="B144" i="5"/>
  <c r="I144" i="5"/>
  <c r="J144" i="5"/>
  <c r="L144" i="5"/>
  <c r="B145" i="5"/>
  <c r="I145" i="5"/>
  <c r="J145" i="5"/>
  <c r="L145" i="5"/>
  <c r="B146" i="5"/>
  <c r="I146" i="5"/>
  <c r="J146" i="5"/>
  <c r="L146" i="5"/>
  <c r="B147" i="5"/>
  <c r="I147" i="5"/>
  <c r="J147" i="5"/>
  <c r="L147" i="5"/>
  <c r="B148" i="5"/>
  <c r="I148" i="5"/>
  <c r="J148" i="5"/>
  <c r="L148"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alcChain>
</file>

<file path=xl/sharedStrings.xml><?xml version="1.0" encoding="utf-8"?>
<sst xmlns="http://schemas.openxmlformats.org/spreadsheetml/2006/main" count="180277" uniqueCount="39123">
  <si>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</si>
  <si>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</si>
  <si>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</si>
  <si>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</si>
  <si>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</si>
  <si>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</si>
  <si>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</si>
  <si>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</si>
  <si>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</si>
  <si>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</si>
  <si>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</si>
  <si>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</si>
  <si>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</si>
  <si>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</si>
  <si>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</si>
  <si>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</si>
  <si>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</si>
  <si>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</si>
  <si>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</si>
  <si>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</si>
  <si>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</si>
  <si>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</si>
  <si>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</si>
  <si>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</si>
  <si>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</si>
  <si>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</si>
  <si>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</si>
  <si>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</si>
  <si>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</si>
  <si>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</si>
  <si>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</si>
  <si>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</si>
  <si>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</si>
  <si>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</si>
  <si>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</si>
  <si>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</si>
  <si>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</si>
  <si>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</si>
  <si>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</si>
  <si>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</si>
  <si>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</si>
  <si>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</si>
  <si>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</si>
  <si>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</si>
  <si>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</si>
  <si>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</si>
  <si>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</si>
  <si>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</si>
  <si>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</si>
  <si>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</si>
  <si>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</si>
  <si>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</si>
  <si>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</si>
  <si>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</si>
  <si>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</si>
  <si>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</si>
  <si>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</si>
  <si>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</si>
  <si>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</si>
  <si>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</si>
  <si>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</si>
  <si>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</si>
  <si>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</si>
  <si>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</si>
  <si>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</si>
  <si>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</si>
  <si>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</si>
  <si>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</si>
  <si>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</si>
  <si>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</si>
  <si>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</si>
  <si>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</si>
  <si>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</si>
  <si>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</si>
  <si>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</si>
  <si>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</si>
  <si>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</si>
  <si>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</si>
  <si>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</si>
  <si>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</si>
  <si>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</si>
  <si>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</si>
  <si>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</si>
  <si>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</si>
  <si>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</si>
  <si>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</si>
  <si>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</si>
  <si>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</si>
  <si>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</si>
  <si>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</si>
  <si>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</si>
  <si>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</si>
  <si>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</si>
  <si>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</si>
  <si>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</si>
  <si>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</si>
  <si>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</si>
  <si>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</si>
  <si>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</si>
  <si>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</si>
  <si>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</si>
  <si>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</si>
  <si>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</si>
  <si>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</si>
  <si>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</si>
  <si>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</si>
  <si>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</si>
  <si>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</si>
  <si>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</si>
  <si>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</si>
  <si>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</si>
  <si>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</si>
  <si>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</si>
  <si>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</si>
  <si>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</si>
  <si>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</si>
  <si>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</si>
  <si>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</si>
  <si>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</si>
  <si>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</si>
  <si>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</si>
  <si>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</si>
  <si>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</si>
  <si>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</si>
  <si>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</si>
  <si>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</si>
  <si>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</si>
  <si>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</si>
  <si>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</si>
  <si>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</si>
  <si>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</si>
  <si>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</si>
  <si>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</si>
  <si>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</si>
  <si>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</si>
  <si>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</si>
  <si>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</si>
  <si>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</si>
  <si>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</si>
  <si>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</si>
  <si>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</si>
  <si>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</si>
  <si>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</si>
  <si>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</si>
  <si>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</si>
  <si>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</si>
  <si>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</si>
  <si>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</si>
  <si>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</si>
  <si>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</si>
  <si>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</si>
  <si>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</si>
  <si>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</si>
  <si>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</si>
  <si>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</si>
  <si>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</si>
  <si>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</si>
  <si>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</si>
  <si>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</si>
  <si>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</si>
  <si>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</si>
  <si>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</si>
  <si>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</si>
  <si>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</si>
  <si>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</si>
  <si>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</si>
  <si>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</si>
  <si>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</si>
  <si>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</si>
  <si>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</si>
  <si>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</si>
  <si>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</si>
  <si>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</si>
  <si>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</si>
  <si>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</si>
  <si>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</si>
  <si>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</si>
  <si>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</si>
  <si>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</si>
  <si>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</si>
  <si>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</si>
  <si>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</si>
  <si>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</si>
  <si>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</si>
  <si>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</si>
  <si>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</si>
  <si>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</si>
  <si>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</si>
  <si>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</si>
  <si>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</si>
  <si>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</si>
  <si>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</si>
  <si>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</si>
  <si>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</si>
  <si>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</si>
  <si>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</si>
  <si>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</si>
  <si>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</si>
  <si>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</si>
  <si>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</si>
  <si>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</si>
  <si>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</si>
  <si>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</si>
  <si>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</si>
  <si>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</si>
  <si>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</si>
  <si>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</si>
  <si>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</si>
  <si>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</si>
  <si>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</si>
  <si>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</si>
  <si>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</si>
  <si>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</si>
  <si>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</si>
  <si>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</si>
  <si>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</si>
  <si>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</si>
  <si>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</si>
  <si>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</si>
  <si>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</si>
  <si>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</si>
  <si>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</si>
  <si>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</si>
  <si>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</si>
  <si>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</si>
  <si>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</si>
  <si>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</si>
  <si>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</si>
  <si>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</si>
  <si>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</si>
  <si>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</si>
  <si>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</si>
  <si>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</si>
  <si>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</si>
  <si>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</si>
  <si>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</si>
  <si>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</si>
  <si>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</si>
  <si>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</si>
  <si>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</si>
  <si>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</si>
  <si>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</si>
  <si>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</si>
  <si>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</si>
  <si>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</si>
  <si>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</si>
  <si>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</si>
  <si>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</si>
  <si>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</si>
  <si>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</si>
  <si>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</si>
  <si>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</si>
  <si>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</si>
  <si>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</si>
  <si>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</si>
  <si>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</si>
  <si>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</si>
  <si>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</si>
  <si>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</si>
  <si>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</si>
  <si>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</si>
  <si>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</si>
  <si>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</si>
  <si>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</si>
  <si>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</si>
  <si>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</si>
  <si>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</si>
  <si>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</si>
  <si>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</si>
  <si>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</si>
  <si>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</si>
  <si>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</si>
  <si>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</si>
  <si>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</si>
  <si>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</si>
  <si>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</si>
  <si>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</si>
  <si>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</si>
  <si>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</si>
  <si>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</si>
  <si>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</si>
  <si>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</si>
  <si>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</si>
  <si>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</si>
  <si>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</si>
  <si>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</si>
  <si>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</si>
  <si>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</si>
  <si>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</si>
  <si>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</si>
  <si>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</si>
  <si>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</si>
  <si>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</si>
  <si>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</si>
  <si>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</si>
  <si>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</si>
  <si>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</si>
  <si>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</si>
  <si>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</si>
  <si>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</si>
  <si>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</si>
  <si>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</si>
  <si>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</si>
  <si>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</si>
  <si>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</si>
  <si>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</si>
  <si>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</si>
  <si>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</si>
  <si>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</si>
  <si>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</si>
  <si>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</si>
  <si>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</si>
  <si>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</si>
  <si>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</si>
  <si>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</si>
  <si>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</si>
  <si>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</si>
  <si>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</si>
  <si>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</si>
  <si>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</si>
  <si>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</si>
  <si>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</si>
  <si>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</si>
  <si>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</si>
  <si>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</si>
  <si>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</si>
  <si>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</si>
  <si>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</si>
  <si>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</si>
  <si>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</si>
  <si>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</si>
  <si>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</si>
  <si>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</si>
  <si>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</si>
  <si>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</si>
  <si>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</si>
  <si>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</si>
  <si>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</si>
  <si>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</si>
  <si>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</si>
  <si>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</si>
  <si>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</si>
  <si>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</si>
  <si>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</si>
  <si>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</si>
  <si>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</si>
  <si>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</si>
  <si>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</si>
  <si>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</si>
  <si>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</si>
  <si>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</si>
  <si>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</si>
  <si>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</si>
  <si>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</si>
  <si>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</si>
  <si>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</si>
  <si>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</si>
  <si>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</si>
  <si>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</si>
  <si>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</si>
  <si>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</si>
  <si>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</si>
  <si>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</si>
  <si>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</si>
  <si>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</si>
  <si>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</si>
  <si>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</si>
  <si>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</si>
  <si>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</si>
  <si>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</si>
  <si>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</si>
  <si>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</si>
  <si>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</si>
  <si>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</si>
  <si>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</si>
  <si>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</si>
  <si>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</si>
  <si>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</si>
  <si>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</si>
  <si>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</si>
  <si>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</si>
  <si>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</si>
  <si>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</si>
  <si>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</si>
  <si>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</si>
  <si>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</si>
  <si>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</si>
  <si>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</si>
  <si>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</si>
  <si>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</si>
  <si>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</si>
  <si>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</si>
  <si>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</si>
  <si>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</si>
  <si>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</si>
  <si>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</si>
  <si>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</si>
  <si>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</si>
  <si>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</si>
  <si>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</si>
  <si>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</si>
  <si>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</si>
  <si>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</si>
  <si>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</si>
  <si>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</si>
  <si>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</si>
  <si>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</si>
  <si>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</si>
  <si>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</si>
  <si>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</si>
  <si>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</si>
  <si>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</si>
  <si>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</si>
  <si>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</si>
  <si>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</si>
  <si>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</si>
  <si>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</si>
  <si>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</si>
  <si>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</si>
  <si>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</si>
  <si>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</si>
  <si>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</si>
  <si>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</si>
  <si>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</si>
  <si>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</si>
  <si>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</si>
  <si>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</si>
  <si>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</si>
  <si>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</si>
  <si>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</si>
  <si>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</si>
  <si>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</si>
  <si>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</si>
  <si>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</si>
  <si>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</si>
  <si>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</si>
  <si>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</si>
  <si>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</si>
  <si>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</si>
  <si>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</si>
  <si>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</si>
  <si>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</si>
  <si>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</si>
  <si>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</si>
  <si>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</si>
  <si>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</si>
  <si>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</si>
  <si>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</si>
  <si>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</si>
  <si>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</si>
  <si>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</si>
  <si>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</si>
  <si>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</si>
  <si>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</si>
  <si>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</si>
  <si>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</si>
  <si>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</si>
  <si>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</si>
  <si>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</si>
  <si>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</si>
  <si>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</si>
  <si>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</si>
  <si>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</si>
  <si>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</si>
  <si>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</si>
  <si>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</si>
  <si>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</si>
  <si>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</si>
  <si>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</si>
  <si>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</si>
  <si>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</si>
  <si>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</si>
  <si>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</si>
  <si>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</si>
  <si>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</si>
  <si>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</si>
  <si>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</si>
  <si>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</si>
  <si>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</si>
  <si>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</si>
  <si>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</si>
  <si>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</si>
  <si>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</si>
  <si>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</si>
  <si>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</si>
  <si>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</si>
  <si>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</si>
  <si>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</si>
  <si>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</si>
  <si>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</si>
  <si>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</si>
  <si>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</si>
  <si>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</si>
  <si>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</si>
  <si>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</si>
  <si>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</si>
  <si>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</si>
  <si>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</si>
  <si>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</si>
  <si>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</si>
  <si>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</si>
  <si>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</si>
  <si>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</si>
  <si>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</si>
  <si>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</si>
  <si>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</si>
  <si>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</si>
  <si>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</si>
  <si>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</si>
  <si>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</si>
  <si>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</si>
  <si>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</si>
  <si>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</si>
  <si>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</si>
  <si>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</si>
  <si>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</si>
  <si>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</si>
  <si>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</si>
  <si>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</si>
  <si>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</si>
  <si>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</si>
  <si>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</si>
  <si>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</si>
  <si>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</si>
  <si>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</si>
  <si>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</si>
  <si>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</si>
  <si>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</si>
  <si>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</si>
  <si>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</si>
  <si>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</si>
  <si>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</si>
  <si>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</si>
  <si>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</si>
  <si>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</si>
  <si>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</si>
  <si>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</si>
  <si>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</si>
  <si>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</si>
  <si>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</si>
  <si>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</si>
  <si>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</si>
  <si>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</si>
  <si>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</si>
  <si>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</si>
  <si>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</si>
  <si>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</si>
  <si>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</si>
  <si>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</si>
  <si>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</si>
  <si>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</si>
  <si>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</si>
  <si>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</si>
  <si>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</si>
  <si>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</si>
  <si>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</si>
  <si>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</si>
  <si>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</si>
  <si>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</si>
  <si>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</si>
  <si>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</si>
  <si>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</si>
  <si>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</si>
  <si>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</si>
  <si>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</si>
  <si>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</si>
  <si>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</si>
  <si>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</si>
  <si>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</si>
  <si>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</si>
  <si>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</si>
  <si>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</si>
  <si>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</si>
  <si>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</si>
  <si>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</si>
  <si>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</si>
  <si>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</si>
  <si>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</si>
  <si>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</si>
  <si>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</si>
  <si>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</si>
  <si>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</si>
  <si>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</si>
  <si>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</si>
  <si>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</si>
  <si>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</si>
  <si>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</si>
  <si>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</si>
  <si>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</si>
  <si>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</si>
  <si>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</si>
  <si>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</si>
  <si>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</si>
  <si>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</si>
  <si>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</si>
  <si>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</si>
  <si>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</si>
  <si>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</si>
  <si>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</si>
  <si>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</si>
  <si>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</si>
  <si>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</si>
  <si>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</si>
  <si>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</si>
  <si>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</si>
  <si>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</si>
  <si>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</si>
  <si>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</si>
  <si>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</si>
  <si>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</si>
  <si>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</si>
  <si>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</si>
  <si>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</si>
  <si>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</si>
  <si>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</si>
  <si>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</si>
  <si>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</si>
  <si>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</si>
  <si>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</si>
  <si>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</si>
  <si>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</si>
  <si>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</si>
  <si>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</si>
  <si>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</si>
  <si>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</si>
  <si>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</si>
  <si>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</si>
  <si>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</si>
  <si>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</si>
  <si>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</si>
  <si>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</si>
  <si>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</si>
  <si>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</si>
  <si>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</si>
  <si>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</si>
  <si>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</si>
  <si>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</si>
  <si>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</si>
  <si>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</si>
  <si>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</si>
  <si>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</si>
  <si>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</si>
  <si>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</si>
  <si>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</si>
  <si>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</si>
  <si>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</si>
  <si>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</si>
  <si>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</si>
  <si>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</si>
  <si>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</si>
  <si>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</si>
  <si>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</si>
  <si>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</si>
  <si>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</si>
  <si>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</si>
  <si>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</si>
  <si>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</si>
  <si>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</si>
  <si>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</si>
  <si>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</si>
  <si>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</si>
  <si>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</si>
  <si>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</si>
  <si>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</si>
  <si>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</si>
  <si>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</si>
  <si>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</si>
  <si>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</si>
  <si>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</si>
  <si>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</si>
  <si>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</si>
  <si>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</si>
  <si>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</si>
  <si>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</si>
  <si>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</si>
  <si>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</si>
  <si>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</si>
  <si>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</si>
  <si>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</si>
  <si>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</si>
  <si>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</si>
  <si>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</si>
  <si>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</si>
  <si>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</si>
  <si>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</si>
  <si>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</si>
  <si>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</si>
  <si>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</si>
  <si>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</si>
  <si>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</si>
  <si>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</si>
  <si>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</si>
  <si>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</si>
  <si>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</si>
  <si>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</si>
  <si>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</si>
  <si>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</si>
  <si>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</si>
  <si>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</si>
  <si>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</si>
  <si>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</si>
  <si>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</si>
  <si>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</si>
  <si>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</si>
  <si>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</si>
  <si>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</si>
  <si>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</si>
  <si>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</si>
  <si>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</si>
  <si>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</si>
  <si>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</si>
  <si>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</si>
  <si>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</si>
  <si>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</si>
  <si>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</si>
  <si>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</si>
  <si>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</si>
  <si>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</si>
  <si>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</si>
  <si>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</si>
  <si>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</si>
  <si>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</si>
  <si>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</si>
  <si>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</si>
  <si>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</si>
  <si>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</si>
  <si>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</si>
  <si>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</si>
  <si>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</si>
  <si>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</si>
  <si>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</si>
  <si>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</si>
  <si>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</si>
  <si>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</si>
  <si>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</si>
  <si>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</si>
  <si>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</si>
  <si>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</si>
  <si>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</si>
  <si>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</si>
  <si>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</si>
  <si>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</si>
  <si>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</si>
  <si>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</si>
  <si>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</si>
  <si>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</si>
  <si>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</si>
  <si>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</si>
  <si>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</si>
  <si>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</si>
  <si>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</si>
  <si>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</si>
  <si>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</si>
  <si>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</si>
  <si>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</si>
  <si>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</si>
  <si>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</si>
  <si>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</si>
  <si>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</si>
  <si>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</si>
  <si>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</si>
  <si>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</si>
  <si>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</si>
  <si>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</si>
  <si>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</si>
  <si>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</si>
  <si>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</si>
  <si>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</si>
  <si>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</si>
  <si>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</si>
  <si>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</si>
  <si>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</si>
  <si>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</si>
  <si>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</si>
  <si>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</si>
  <si>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</si>
  <si>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</si>
  <si>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</si>
  <si>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</si>
  <si>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</si>
  <si>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</si>
  <si>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</si>
  <si>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</si>
  <si>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</si>
  <si>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</si>
  <si>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</si>
  <si>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</si>
  <si>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</si>
  <si>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</si>
  <si>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</si>
  <si>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</si>
  <si>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</si>
  <si>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</si>
  <si>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</si>
  <si>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</si>
  <si>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</si>
  <si>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</si>
  <si>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</si>
  <si>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</si>
  <si>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</si>
  <si>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</si>
  <si>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</si>
  <si>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</si>
  <si>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</si>
  <si>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</si>
  <si>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</si>
  <si>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</si>
  <si>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</si>
  <si>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</si>
  <si>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</si>
  <si>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</si>
  <si>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</si>
  <si>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</si>
  <si>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</si>
  <si>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</si>
  <si>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</si>
  <si>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</si>
  <si>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</si>
  <si>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</si>
  <si>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</si>
  <si>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</si>
  <si>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</si>
  <si>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</si>
  <si>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</si>
  <si>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</si>
  <si>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</si>
  <si>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</si>
  <si>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</si>
  <si>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</si>
  <si>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</si>
  <si>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</si>
  <si>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</si>
  <si>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</si>
  <si>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</si>
  <si>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</si>
  <si>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</si>
  <si>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</si>
  <si>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</si>
  <si>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</si>
  <si>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</si>
  <si>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</si>
  <si>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</si>
  <si>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</si>
  <si>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</si>
  <si>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</si>
  <si>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</si>
  <si>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</si>
  <si>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</si>
  <si>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</si>
  <si>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</si>
  <si>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</si>
  <si>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</si>
  <si>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</si>
  <si>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</si>
  <si>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</si>
  <si>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</si>
  <si>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</si>
  <si>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</si>
  <si>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</si>
  <si>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</si>
  <si>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</si>
  <si>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</si>
  <si>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</si>
  <si>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</si>
  <si>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</si>
  <si>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</si>
  <si>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</si>
  <si>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</si>
  <si>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</si>
  <si>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</si>
  <si>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</si>
  <si>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</si>
  <si>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</si>
  <si>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</si>
  <si>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</si>
  <si>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</si>
  <si>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</si>
  <si>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</si>
  <si>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</si>
  <si>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</si>
  <si>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</si>
  <si>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</si>
  <si>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</si>
  <si>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</si>
  <si>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</si>
  <si>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</si>
  <si>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</si>
  <si>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</si>
  <si>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</si>
  <si>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</si>
  <si>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</si>
  <si>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</si>
  <si>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</si>
  <si>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</si>
  <si>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</si>
  <si>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</si>
  <si>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</si>
  <si>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</si>
  <si>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</si>
  <si>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</si>
  <si>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</si>
  <si>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</si>
  <si>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</si>
  <si>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</si>
  <si>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</si>
  <si>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</si>
  <si>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</si>
  <si>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</si>
  <si>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</si>
  <si>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</si>
  <si>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</si>
  <si>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</si>
  <si>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</si>
  <si>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</si>
  <si>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</si>
  <si>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</si>
  <si>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</si>
  <si>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</si>
  <si>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</si>
  <si>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</si>
  <si>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</si>
  <si>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</si>
  <si>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</si>
  <si>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</si>
  <si>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</si>
  <si>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</si>
  <si>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</si>
  <si>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</si>
  <si>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</si>
  <si>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</si>
  <si>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</si>
  <si>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</si>
  <si>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</si>
  <si>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</si>
  <si>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</si>
  <si>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</si>
  <si>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</si>
  <si>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</si>
  <si>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</si>
  <si>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</si>
  <si>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</si>
  <si>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</si>
  <si>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</si>
  <si>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</si>
  <si>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</si>
  <si>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</si>
  <si>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</si>
  <si>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</si>
  <si>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</si>
  <si>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</si>
  <si>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</si>
  <si>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</si>
  <si>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</si>
  <si>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</si>
  <si>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</si>
  <si>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</si>
  <si>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</si>
  <si>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</si>
  <si>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</si>
  <si>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</si>
  <si>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</si>
  <si>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</si>
  <si>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</si>
  <si>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</si>
  <si>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</si>
  <si>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</si>
  <si>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</si>
  <si>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</si>
  <si>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</si>
  <si>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</si>
  <si>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</si>
  <si>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</si>
  <si>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</si>
  <si>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</si>
  <si>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</si>
  <si>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</si>
  <si>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</si>
  <si>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</si>
  <si>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</si>
  <si>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</si>
  <si>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</si>
  <si>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</si>
  <si>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</si>
  <si>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</si>
  <si>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</si>
  <si>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</si>
  <si>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</si>
  <si>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</si>
  <si>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</si>
  <si>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</si>
  <si>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</si>
  <si>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</si>
  <si>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</si>
  <si>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</si>
  <si>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</si>
  <si>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</si>
  <si>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</si>
  <si>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</si>
  <si>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</si>
  <si>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</si>
  <si>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</si>
  <si>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</si>
  <si>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</si>
  <si>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</si>
  <si>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</si>
  <si>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</si>
  <si>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</si>
  <si>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</si>
  <si>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</si>
  <si>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</si>
  <si>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</si>
  <si>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</si>
  <si>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</si>
  <si>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</si>
  <si>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</si>
  <si>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</si>
  <si>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</si>
  <si>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</si>
  <si>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</si>
  <si>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</si>
  <si>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</si>
  <si>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</si>
  <si>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</si>
  <si>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</si>
  <si>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</si>
  <si>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</si>
  <si>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</si>
  <si>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</si>
  <si>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</si>
  <si>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</si>
  <si>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</si>
  <si>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</si>
  <si>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</si>
  <si>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</si>
  <si>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</si>
  <si>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</si>
  <si>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</si>
  <si>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</si>
  <si>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</si>
  <si>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</si>
  <si>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</si>
  <si>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</si>
  <si>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</si>
  <si>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</si>
  <si>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</si>
  <si>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</si>
  <si>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</si>
  <si>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</si>
  <si>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</si>
  <si>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</si>
  <si>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</si>
  <si>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</si>
  <si>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</si>
  <si>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</si>
  <si>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</si>
  <si>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</si>
  <si>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</si>
  <si>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</si>
  <si>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</si>
  <si>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</si>
  <si>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</si>
  <si>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</si>
  <si>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</si>
  <si>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</si>
  <si>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</si>
  <si>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</si>
  <si>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</si>
  <si>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</si>
  <si>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</si>
  <si>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</si>
  <si>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</si>
  <si>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</si>
  <si>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</si>
  <si>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</si>
  <si>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</si>
  <si>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</si>
  <si>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</si>
  <si>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</si>
  <si>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</si>
  <si>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</si>
  <si>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</si>
  <si>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</si>
  <si>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</si>
  <si>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</si>
  <si>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</si>
  <si>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</si>
  <si>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</si>
  <si>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</si>
  <si>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</si>
  <si>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</si>
  <si>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</si>
  <si>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</si>
  <si>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</si>
  <si>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</si>
  <si>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</si>
  <si>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</si>
  <si>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</si>
  <si>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</si>
  <si>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</si>
  <si>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</si>
  <si>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</si>
  <si>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</si>
  <si>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</si>
  <si>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</si>
  <si>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</si>
  <si>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</si>
  <si>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</si>
  <si>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</si>
  <si>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</si>
  <si>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</si>
  <si>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</si>
  <si>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</si>
  <si>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</si>
  <si>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</si>
  <si>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</si>
  <si>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</si>
  <si>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</si>
  <si>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</si>
  <si>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</si>
  <si>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</si>
  <si>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</si>
  <si>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</si>
  <si>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</si>
  <si>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</si>
  <si>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</si>
  <si>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</si>
  <si>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</si>
  <si>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</si>
  <si>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</si>
  <si>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</si>
  <si>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</si>
  <si>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</si>
  <si>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</si>
  <si>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</si>
  <si>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</si>
  <si>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</si>
  <si>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</si>
  <si>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</si>
  <si>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</si>
  <si>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</si>
  <si>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</si>
  <si>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</si>
  <si>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</si>
  <si>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</si>
  <si>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</si>
  <si>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</si>
  <si>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</si>
  <si>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</si>
  <si>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</si>
  <si>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</si>
  <si>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</si>
  <si>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</si>
  <si>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</si>
  <si>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</si>
  <si>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</si>
  <si>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</si>
  <si>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</si>
  <si>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</si>
  <si>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</si>
  <si>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</si>
  <si>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</si>
  <si>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</si>
  <si>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</si>
  <si>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</si>
  <si>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</si>
  <si>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</si>
  <si>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</si>
  <si>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</si>
  <si>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</si>
  <si>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</si>
  <si>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</si>
  <si>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</si>
  <si>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</si>
  <si>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</si>
  <si>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</si>
  <si>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</si>
  <si>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</si>
  <si>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</si>
  <si>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</si>
  <si>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</si>
  <si>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</si>
  <si>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</si>
  <si>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</si>
  <si>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</si>
  <si>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</si>
  <si>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</si>
  <si>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</si>
  <si>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</si>
  <si>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</si>
  <si>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</si>
  <si>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</si>
  <si>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</si>
  <si>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</si>
  <si>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</si>
  <si>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</si>
  <si>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</si>
  <si>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</si>
  <si>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</si>
  <si>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</si>
  <si>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</si>
  <si>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</si>
  <si>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</si>
  <si>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</si>
  <si>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</si>
  <si>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</si>
  <si>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</si>
  <si>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</si>
  <si>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</si>
  <si>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</si>
  <si>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</si>
  <si>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</si>
  <si>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</si>
  <si>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</si>
  <si>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</si>
  <si>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</si>
  <si>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</si>
  <si>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</si>
  <si>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</si>
  <si>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</si>
  <si>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</si>
  <si>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</si>
  <si>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</si>
  <si>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</si>
  <si>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</si>
  <si>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</si>
  <si>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</si>
  <si>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</si>
  <si>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</si>
  <si>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</si>
  <si>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</si>
  <si>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</si>
  <si>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</si>
  <si>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</si>
  <si>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</si>
  <si>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</si>
  <si>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</si>
  <si>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</si>
  <si>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</si>
  <si>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</si>
  <si>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</si>
  <si>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</si>
  <si>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</si>
  <si>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</si>
  <si>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</si>
  <si>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</si>
  <si>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</si>
  <si>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</si>
  <si>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</si>
  <si>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</si>
  <si>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</si>
  <si>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</si>
  <si>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</si>
  <si>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</si>
  <si>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</si>
  <si>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</si>
  <si>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</si>
  <si>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</si>
  <si>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</si>
  <si>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</si>
  <si>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</si>
  <si>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</si>
  <si>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</si>
  <si>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</si>
  <si>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</si>
  <si>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</si>
  <si>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</si>
  <si>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</si>
  <si>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</si>
  <si>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</si>
  <si>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</si>
  <si>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</si>
  <si>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</si>
  <si>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</si>
  <si>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</si>
  <si>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</si>
  <si>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</si>
  <si>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</si>
  <si>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</si>
  <si>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</si>
  <si>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</si>
  <si>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</si>
  <si>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</si>
  <si>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</si>
  <si>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</si>
  <si>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</si>
  <si>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</si>
  <si>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</si>
  <si>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</si>
  <si>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</si>
  <si>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</si>
  <si>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</si>
  <si>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</si>
  <si>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</si>
  <si>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</si>
  <si>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</si>
  <si>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</si>
  <si>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</si>
  <si>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</si>
  <si>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</si>
  <si>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</si>
  <si>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</si>
  <si>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</si>
  <si>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</si>
  <si>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</si>
  <si>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</si>
  <si>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</si>
  <si>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</si>
  <si>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</si>
  <si>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</si>
  <si>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</si>
  <si>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</si>
  <si>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</si>
  <si>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</si>
  <si>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</si>
  <si>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</si>
  <si>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</si>
  <si>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</si>
  <si>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</si>
  <si>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</si>
  <si>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</si>
  <si>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</si>
  <si>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</si>
  <si>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</si>
  <si>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</si>
  <si>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</si>
  <si>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</si>
  <si>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</si>
  <si>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</si>
  <si>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</si>
  <si>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</si>
  <si>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</si>
  <si>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</si>
  <si>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</si>
  <si>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</si>
  <si>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</si>
  <si>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</si>
  <si>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</si>
  <si>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</si>
  <si>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</si>
  <si>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</si>
  <si>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</si>
  <si>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</si>
  <si>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</si>
  <si>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</si>
  <si>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</si>
  <si>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</si>
  <si>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</si>
  <si>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</si>
  <si>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</si>
  <si>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</si>
  <si>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</si>
  <si>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</si>
  <si>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</si>
  <si>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</si>
  <si>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</si>
  <si>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</si>
  <si>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</si>
  <si>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</si>
  <si>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</si>
  <si>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</si>
  <si>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</si>
  <si>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</si>
  <si>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</si>
  <si>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</si>
  <si>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</si>
  <si>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</si>
  <si>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</si>
  <si>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</si>
  <si>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</si>
  <si>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</si>
  <si>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</si>
  <si>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</si>
  <si>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</si>
  <si>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</si>
  <si>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</si>
  <si>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</si>
  <si>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</si>
  <si>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</si>
  <si>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</si>
  <si>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</si>
  <si>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</si>
  <si>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</si>
  <si>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</si>
  <si>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</si>
  <si>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</si>
  <si>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</si>
  <si>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</si>
  <si>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</si>
  <si>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</si>
  <si>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</si>
  <si>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</si>
  <si>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</si>
  <si>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</si>
  <si>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</si>
  <si>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</si>
  <si>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</si>
  <si>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</si>
  <si>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</si>
  <si>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</si>
  <si>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</si>
  <si>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</si>
  <si>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</si>
  <si>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</si>
  <si>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</si>
  <si>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</si>
  <si>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</si>
  <si>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</si>
  <si>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</si>
  <si>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</si>
  <si>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</si>
  <si>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</si>
  <si>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</si>
  <si>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</si>
  <si>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</si>
  <si>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</si>
  <si>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</si>
  <si>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</si>
  <si>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</si>
  <si>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</si>
  <si>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</si>
  <si>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</si>
  <si>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</si>
  <si>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</si>
  <si>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</si>
  <si>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</si>
  <si>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</si>
  <si>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</si>
  <si>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</si>
  <si>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</si>
  <si>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</si>
  <si>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</si>
  <si>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</si>
  <si>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</si>
  <si>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</si>
  <si>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</si>
  <si>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</si>
  <si>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</si>
  <si>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</si>
  <si>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</si>
  <si>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</si>
  <si>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</si>
  <si>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</si>
  <si>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</si>
  <si>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</si>
  <si>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</si>
  <si>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</si>
  <si>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</si>
  <si>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</si>
  <si>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</si>
  <si>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</si>
  <si>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</si>
  <si>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</si>
  <si>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</si>
  <si>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</si>
  <si>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</si>
  <si>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</si>
  <si>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</si>
  <si>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</si>
  <si>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</si>
  <si>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</si>
  <si>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</si>
  <si>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</si>
  <si>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</si>
  <si>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</si>
  <si>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</si>
  <si>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</si>
  <si>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</si>
  <si>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</si>
  <si>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</si>
  <si>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</si>
  <si>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</si>
  <si>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</si>
  <si>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</si>
  <si>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</si>
  <si>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</si>
  <si>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</si>
  <si>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</si>
  <si>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</si>
  <si>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</si>
  <si>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</si>
  <si>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</si>
  <si>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</si>
  <si>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</si>
  <si>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</si>
  <si>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</si>
  <si>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</si>
  <si>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</si>
  <si>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</si>
  <si>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</si>
  <si>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</si>
  <si>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</si>
  <si>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</si>
  <si>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</si>
  <si>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</si>
  <si>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</si>
  <si>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</si>
  <si>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</si>
  <si>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</si>
  <si>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</si>
  <si>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</si>
  <si>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</si>
  <si>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</si>
  <si>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</si>
  <si>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</si>
  <si>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</si>
  <si>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</si>
  <si>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</si>
  <si>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</si>
  <si>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</si>
  <si>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</si>
  <si>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</si>
  <si>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</si>
  <si>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</si>
  <si>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</si>
  <si>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</si>
  <si>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</si>
  <si>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</si>
  <si>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</si>
  <si>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</si>
  <si>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</si>
  <si>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</si>
  <si>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</si>
  <si>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</si>
  <si>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</si>
  <si>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</si>
  <si>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</si>
  <si>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</si>
  <si>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</si>
  <si>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</si>
  <si>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</si>
  <si>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</si>
  <si>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</si>
  <si>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</si>
  <si>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</si>
  <si>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</si>
  <si>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</si>
  <si>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</si>
  <si>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</si>
  <si>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</si>
  <si>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</si>
  <si>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</si>
  <si>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</si>
  <si>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</si>
  <si>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</si>
  <si>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</si>
  <si>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</si>
  <si>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</si>
  <si>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</si>
  <si>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</si>
  <si>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</si>
  <si>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</si>
  <si>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</si>
  <si>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</si>
  <si>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</si>
  <si>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</si>
  <si>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</si>
  <si>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</si>
  <si>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</si>
  <si>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</si>
  <si>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</si>
  <si>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</si>
  <si>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</si>
  <si>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</si>
  <si>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</si>
  <si>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</si>
  <si>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</si>
  <si>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</si>
  <si>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</si>
  <si>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</si>
  <si>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</si>
  <si>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</si>
  <si>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</si>
  <si>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</si>
  <si>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</si>
  <si>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</si>
  <si>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</si>
  <si>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</si>
  <si>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</si>
  <si>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</si>
  <si>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</si>
  <si>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</si>
  <si>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</si>
  <si>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</si>
  <si>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</si>
  <si>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</si>
  <si>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</si>
  <si>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</si>
  <si>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</si>
  <si>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</si>
  <si>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</si>
  <si>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</si>
  <si>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</si>
  <si>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</si>
  <si>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</si>
  <si>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</si>
  <si>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</si>
  <si>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</si>
  <si>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</si>
  <si>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</si>
  <si>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</si>
  <si>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</si>
  <si>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</si>
  <si>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</si>
  <si>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</si>
  <si>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</si>
  <si>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</si>
  <si>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</si>
  <si>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</si>
  <si>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</si>
  <si>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</si>
  <si>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</si>
  <si>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</si>
  <si>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</si>
  <si>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</si>
  <si>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</si>
  <si>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</si>
  <si>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</si>
  <si>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</si>
  <si>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</si>
  <si>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</si>
  <si>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</si>
  <si>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</si>
  <si>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</si>
  <si>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</si>
  <si>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</si>
  <si>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</si>
  <si>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</si>
  <si>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</si>
  <si>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</si>
  <si>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</si>
  <si>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</si>
  <si>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</si>
  <si>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</si>
  <si>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</si>
  <si>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</si>
  <si>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</si>
  <si>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</si>
  <si>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</si>
  <si>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</si>
  <si>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</si>
  <si>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</si>
  <si>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</si>
  <si>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</si>
  <si>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</si>
  <si>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</si>
  <si>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</si>
  <si>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</si>
  <si>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</si>
  <si>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</si>
  <si>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</si>
  <si>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</si>
  <si>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</si>
  <si>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</si>
  <si>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</si>
  <si>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</si>
  <si>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</si>
  <si>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</si>
  <si>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</si>
  <si>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</si>
  <si>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</si>
  <si>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</si>
  <si>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</si>
  <si>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</si>
  <si>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</si>
  <si>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</si>
  <si>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</si>
  <si>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</si>
  <si>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</si>
  <si>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</si>
  <si>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</si>
  <si>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</si>
  <si>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</si>
  <si>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</si>
  <si>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</si>
  <si>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</si>
  <si>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</si>
  <si>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</si>
  <si>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</si>
  <si>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</si>
  <si>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</si>
  <si>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</si>
  <si>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</si>
  <si>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</si>
  <si>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</si>
  <si>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</si>
  <si>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</si>
  <si>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</si>
  <si>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</si>
  <si>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</si>
  <si>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</si>
  <si>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</si>
  <si>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</si>
  <si>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</si>
  <si>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</si>
  <si>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</si>
  <si>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</si>
  <si>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</si>
  <si>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</si>
  <si>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</si>
  <si>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</si>
  <si>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</si>
  <si>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</si>
  <si>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</si>
  <si>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</si>
  <si>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</si>
  <si>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</si>
  <si>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</si>
  <si>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</si>
  <si>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</si>
  <si>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</si>
  <si>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</si>
  <si>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</si>
  <si>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</si>
  <si>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</si>
  <si>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</si>
  <si>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</si>
  <si>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</si>
  <si>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</si>
  <si>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</si>
  <si>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</si>
  <si>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</si>
  <si>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</si>
  <si>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</si>
  <si>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</si>
  <si>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</si>
  <si>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</si>
  <si>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</si>
  <si>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</si>
  <si>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</si>
  <si>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</si>
  <si>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</si>
  <si>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</si>
  <si>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</si>
  <si>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</si>
  <si>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</si>
  <si>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</si>
  <si>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</si>
  <si>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</si>
  <si>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</si>
  <si>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</si>
  <si>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</si>
  <si>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</si>
  <si>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</si>
  <si>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</si>
  <si>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</si>
  <si>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</si>
  <si>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</si>
  <si>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</si>
  <si>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</si>
  <si>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</si>
  <si>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</si>
  <si>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</si>
  <si>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</si>
  <si>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</si>
  <si>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</si>
  <si>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</si>
  <si>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</si>
  <si>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</si>
  <si>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</si>
  <si>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</si>
  <si>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</si>
  <si>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</si>
  <si>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</si>
  <si>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</si>
  <si>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</si>
  <si>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</si>
  <si>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</si>
  <si>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</si>
  <si>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</si>
  <si>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</si>
  <si>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</si>
  <si>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</si>
  <si>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</si>
  <si>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</si>
  <si>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</si>
  <si>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</si>
  <si>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</si>
  <si>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</si>
  <si>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</si>
  <si>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</si>
  <si>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</si>
  <si>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</si>
  <si>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</si>
  <si>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</si>
  <si>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</si>
  <si>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</si>
  <si>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</si>
  <si>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</si>
  <si>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</si>
  <si>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</si>
  <si>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</si>
  <si>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</si>
  <si>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</si>
  <si>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</si>
  <si>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</si>
  <si>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</si>
  <si>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</si>
  <si>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</si>
  <si>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</si>
  <si>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</si>
  <si>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</si>
  <si>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</si>
  <si>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</si>
  <si>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</si>
  <si>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</si>
  <si>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</si>
  <si>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</si>
  <si>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</si>
  <si>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</si>
  <si>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</si>
  <si>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</si>
  <si>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</si>
  <si>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</si>
  <si>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</si>
  <si>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</si>
  <si>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</si>
  <si>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</si>
  <si>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</si>
  <si>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</si>
  <si>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</si>
  <si>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</si>
  <si>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</si>
  <si>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</si>
  <si>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</si>
  <si>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</si>
  <si>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</si>
  <si>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</si>
  <si>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</si>
  <si>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</si>
  <si>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</si>
  <si>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</si>
  <si>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</si>
  <si>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</si>
  <si>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</si>
  <si>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</si>
  <si>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</si>
  <si>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</si>
  <si>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</si>
  <si>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</si>
  <si>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</si>
  <si>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</si>
  <si>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</si>
  <si>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</si>
  <si>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</si>
  <si>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</si>
  <si>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</si>
  <si>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</si>
  <si>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</si>
  <si>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</si>
  <si>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</si>
  <si>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</si>
  <si>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</si>
  <si>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</si>
  <si>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</si>
  <si>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</si>
  <si>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</si>
  <si>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</si>
  <si>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</si>
  <si>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</si>
  <si>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</si>
  <si>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</si>
  <si>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</si>
  <si>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</si>
  <si>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</si>
  <si>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</si>
  <si>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</si>
  <si>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</si>
  <si>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</si>
  <si>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</si>
  <si>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</si>
  <si>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</si>
  <si>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</si>
  <si>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</si>
  <si>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</si>
  <si>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</si>
  <si>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</si>
  <si>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</si>
  <si>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</si>
  <si>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</si>
  <si>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</si>
  <si>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</si>
  <si>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</si>
  <si>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</si>
  <si>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</si>
  <si>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</si>
  <si>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</si>
  <si>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</si>
  <si>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</si>
  <si>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</si>
  <si>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</si>
  <si>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</si>
  <si>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</si>
  <si>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</si>
  <si>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</si>
  <si>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</si>
  <si>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</si>
  <si>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</si>
  <si>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</si>
  <si>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</si>
  <si>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</si>
  <si>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</si>
  <si>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</si>
  <si>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</si>
  <si>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</si>
  <si>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</si>
  <si>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</si>
  <si>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</si>
  <si>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</si>
  <si>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</si>
  <si>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</si>
  <si>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</si>
  <si>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</si>
  <si>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</si>
  <si>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</si>
  <si>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</si>
  <si>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</si>
  <si>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</si>
  <si>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</si>
  <si>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</si>
  <si>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</si>
  <si>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</si>
  <si>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</si>
  <si>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</si>
  <si>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</si>
  <si>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</si>
  <si>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</si>
  <si>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</si>
  <si>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</si>
  <si>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</si>
  <si>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</si>
  <si>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</si>
  <si>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</si>
  <si>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</si>
  <si>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</si>
  <si>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</si>
  <si>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</si>
  <si>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</si>
  <si>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</si>
  <si>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</si>
  <si>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</si>
  <si>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</si>
  <si>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</si>
  <si>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</si>
  <si>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</si>
  <si>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</si>
  <si>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</si>
  <si>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</si>
  <si>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</si>
  <si>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</si>
  <si>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</si>
  <si>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</si>
  <si>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</si>
  <si>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</si>
  <si>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</si>
  <si>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</si>
  <si>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</si>
  <si>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</si>
  <si>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</si>
  <si>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</si>
  <si>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</si>
  <si>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</si>
  <si>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</si>
  <si>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</si>
  <si>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</si>
  <si>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</si>
  <si>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</si>
  <si>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</si>
  <si>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</si>
  <si>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</si>
  <si>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</si>
  <si>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</si>
  <si>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</si>
  <si>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</si>
  <si>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</si>
  <si>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</si>
  <si>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</si>
  <si>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</si>
  <si>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</si>
  <si>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</si>
  <si>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</si>
  <si>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</si>
  <si>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</si>
  <si>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</si>
  <si>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</si>
  <si>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</si>
  <si>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</si>
  <si>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</si>
  <si>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</si>
  <si>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</si>
  <si>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</si>
  <si>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</si>
  <si>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</si>
  <si>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</si>
  <si>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</si>
  <si>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</si>
  <si>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</si>
  <si>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</si>
  <si>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</si>
  <si>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</si>
  <si>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</si>
  <si>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</si>
  <si>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</si>
  <si>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</si>
  <si>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</si>
  <si>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</si>
  <si>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</si>
  <si>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</si>
  <si>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</si>
  <si>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</si>
  <si>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</si>
  <si>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</si>
  <si>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</si>
  <si>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</si>
  <si>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</si>
  <si>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</si>
  <si>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</si>
  <si>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</si>
  <si>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</si>
  <si>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</si>
  <si>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</si>
  <si>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</si>
  <si>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</si>
  <si>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</si>
  <si>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</si>
  <si>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</si>
  <si>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</si>
  <si>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</si>
  <si>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</si>
  <si>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</si>
  <si>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</si>
  <si>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</si>
  <si>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</si>
  <si>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</si>
  <si>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</si>
  <si>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</si>
  <si>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</si>
  <si>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</si>
  <si>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</si>
  <si>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</si>
  <si>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</si>
  <si>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</si>
  <si>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</si>
  <si>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</si>
  <si>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</si>
  <si>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</si>
  <si>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</si>
  <si>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</si>
  <si>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</si>
  <si>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</si>
  <si>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</si>
  <si>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</si>
  <si>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</si>
  <si>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</si>
  <si>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</si>
  <si>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</si>
  <si>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</si>
  <si>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</si>
  <si>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</si>
  <si>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</si>
  <si>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</si>
  <si>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</si>
  <si>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</si>
  <si>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</si>
  <si>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</si>
  <si>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</si>
  <si>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</si>
  <si>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</si>
  <si>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</si>
  <si>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</si>
  <si>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</si>
  <si>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</si>
  <si>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</si>
  <si>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</si>
  <si>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</si>
  <si>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</si>
  <si>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</si>
  <si>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</si>
  <si>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</si>
  <si>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</si>
  <si>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</si>
  <si>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</si>
  <si>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</si>
  <si>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</si>
  <si>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</si>
  <si>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</si>
  <si>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</si>
  <si>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</si>
  <si>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</si>
  <si>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</si>
  <si>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</si>
  <si>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</si>
  <si>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</si>
  <si>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</si>
  <si>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</si>
  <si>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</si>
  <si>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</si>
  <si>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</si>
  <si>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</si>
  <si>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</si>
  <si>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</si>
  <si>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</si>
  <si>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</si>
  <si>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</si>
  <si>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</si>
  <si>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</si>
  <si>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</si>
  <si>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</si>
  <si>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</si>
  <si>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</si>
  <si>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</si>
  <si>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</si>
  <si>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</si>
  <si>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</si>
  <si>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</si>
  <si>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</si>
  <si>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</si>
  <si>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</si>
  <si>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</si>
  <si>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</si>
  <si>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</si>
  <si>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</si>
  <si>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</si>
  <si>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</si>
  <si>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</si>
  <si>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</si>
  <si>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</si>
  <si>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</si>
  <si>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</si>
  <si>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</si>
  <si>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</si>
  <si>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</si>
  <si>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</si>
  <si>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</si>
  <si>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</si>
  <si>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</si>
  <si>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</si>
  <si>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</si>
  <si>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</si>
  <si>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</si>
  <si>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</si>
  <si>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</si>
  <si>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</si>
  <si>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</si>
  <si>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</si>
  <si>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</si>
  <si>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</si>
  <si>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</si>
  <si>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</si>
  <si>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</si>
  <si>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</si>
  <si>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</si>
  <si>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</si>
  <si>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</si>
  <si>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</si>
  <si>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</si>
  <si>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</si>
  <si>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</si>
  <si>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</si>
  <si>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</si>
  <si>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</si>
  <si>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</si>
  <si>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</si>
  <si>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</si>
  <si>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</si>
  <si>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</si>
  <si>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</si>
  <si>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</si>
  <si>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</si>
  <si>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</si>
  <si>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</si>
  <si>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</si>
  <si>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</si>
  <si>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</si>
  <si>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</si>
  <si>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</si>
  <si>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</si>
  <si>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</si>
  <si>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</si>
  <si>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</si>
  <si>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</si>
  <si>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</si>
  <si>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</si>
  <si>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</si>
  <si>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</si>
  <si>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</si>
  <si>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</si>
  <si>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</si>
  <si>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</si>
  <si>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</si>
  <si>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</si>
  <si>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</si>
  <si>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</si>
  <si>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</si>
  <si>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</si>
  <si>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</si>
  <si>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</si>
  <si>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</si>
  <si>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</si>
  <si>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</si>
  <si>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</si>
  <si>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</si>
  <si>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</si>
  <si>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</si>
  <si>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</si>
  <si>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</si>
  <si>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</si>
  <si>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</si>
  <si>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</si>
  <si>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</si>
  <si>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</si>
  <si>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</si>
  <si>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</si>
  <si>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</si>
  <si>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</si>
  <si>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</si>
  <si>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</si>
  <si>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</si>
  <si>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</si>
  <si>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</si>
  <si>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</si>
  <si>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</si>
  <si>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</si>
  <si>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</si>
  <si>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</si>
  <si>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</si>
  <si>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</si>
  <si>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</si>
  <si>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</si>
  <si>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</si>
  <si>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</si>
  <si>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</si>
  <si>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</si>
  <si>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</si>
  <si>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</si>
  <si>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</si>
  <si>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</si>
  <si>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</si>
  <si>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</si>
  <si>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</si>
  <si>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</si>
  <si>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</si>
  <si>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</si>
  <si>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</si>
  <si>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</si>
  <si>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</si>
  <si>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</si>
  <si>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</si>
  <si>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</si>
  <si>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</si>
  <si>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</si>
  <si>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</si>
  <si>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</si>
  <si>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</si>
  <si>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</si>
  <si>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</si>
  <si>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</si>
  <si>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</si>
  <si>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</si>
  <si>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</si>
  <si>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</si>
  <si>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</si>
  <si>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</si>
  <si>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</si>
  <si>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</si>
  <si>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</si>
  <si>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</si>
  <si>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</si>
  <si>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</si>
  <si>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</si>
  <si>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</si>
  <si>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</si>
  <si>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</si>
  <si>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</si>
  <si>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</si>
  <si>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</si>
  <si>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</si>
  <si>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</si>
  <si>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</si>
  <si>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</si>
  <si>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</si>
  <si>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</si>
  <si>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</si>
  <si>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</si>
  <si>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</si>
  <si>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</si>
  <si>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</si>
  <si>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</si>
  <si>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</si>
  <si>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</si>
  <si>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</si>
  <si>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</si>
  <si>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</si>
  <si>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</si>
  <si>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</si>
  <si>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</si>
  <si>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</si>
  <si>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</si>
  <si>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</si>
  <si>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</si>
  <si>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</si>
  <si>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</si>
  <si>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</si>
  <si>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</si>
  <si>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</si>
  <si>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</si>
  <si>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</si>
  <si>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</si>
  <si>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</si>
  <si>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</si>
  <si>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</si>
  <si>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</si>
  <si>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</si>
  <si>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</si>
  <si>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</si>
  <si>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</si>
  <si>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</si>
  <si>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</si>
  <si>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</si>
  <si>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</si>
  <si>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</si>
  <si>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</si>
  <si>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</si>
  <si>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</si>
  <si>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</si>
  <si>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</si>
  <si>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</si>
  <si>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</si>
  <si>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</si>
  <si>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</si>
  <si>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</si>
  <si>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</si>
  <si>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</si>
  <si>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</si>
  <si>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</si>
  <si>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</si>
  <si>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</si>
  <si>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</si>
  <si>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</si>
  <si>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</si>
  <si>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</si>
  <si>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</si>
  <si>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</si>
  <si>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</si>
  <si>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</si>
  <si>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</si>
  <si>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</si>
  <si>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</si>
  <si>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</si>
  <si>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</si>
  <si>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</si>
  <si>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</si>
  <si>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</si>
  <si>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</si>
  <si>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</si>
  <si>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</si>
  <si>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</si>
  <si>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</si>
  <si>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</si>
  <si>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</si>
  <si>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</si>
  <si>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</si>
  <si>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</si>
  <si>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</si>
  <si>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</si>
  <si>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</si>
  <si>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</si>
  <si>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</si>
  <si>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</si>
  <si>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</si>
  <si>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</si>
  <si>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</si>
  <si>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</si>
  <si>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</si>
  <si>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</si>
  <si>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</si>
  <si>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</si>
  <si>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</si>
  <si>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</si>
  <si>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</si>
  <si>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</si>
  <si>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</si>
  <si>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</si>
  <si>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</si>
  <si>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</si>
  <si>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</si>
  <si>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</si>
  <si>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</si>
  <si>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</si>
  <si>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</si>
  <si>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</si>
  <si>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</si>
  <si>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</si>
  <si>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</si>
  <si>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</si>
  <si>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</si>
  <si>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</si>
  <si>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</si>
  <si>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</si>
  <si>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</si>
  <si>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</si>
  <si>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</si>
  <si>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</si>
  <si>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</si>
  <si>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</si>
  <si>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</si>
  <si>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</si>
  <si>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</si>
  <si>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</si>
  <si>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</si>
  <si>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</si>
  <si>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</si>
  <si>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</si>
  <si>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</si>
  <si>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</si>
  <si>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</si>
  <si>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</si>
  <si>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</si>
  <si>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</si>
  <si>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</si>
  <si>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</si>
  <si>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</si>
  <si>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</si>
  <si>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</si>
  <si>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</si>
  <si>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</si>
  <si>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</si>
  <si>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</si>
  <si>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</si>
  <si>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</si>
  <si>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</si>
  <si>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</si>
  <si>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</si>
  <si>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</si>
  <si>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</si>
  <si>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</si>
  <si>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</si>
  <si>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</si>
  <si>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</si>
  <si>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</si>
  <si>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</si>
  <si>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</si>
  <si>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</si>
  <si>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</si>
  <si>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</si>
  <si>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</si>
  <si>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</si>
  <si>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</si>
  <si>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</si>
  <si>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</si>
  <si>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</si>
  <si>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</si>
  <si>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</si>
  <si>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</si>
  <si>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</si>
  <si>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</si>
  <si>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</si>
  <si>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</si>
  <si>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</si>
  <si>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</si>
  <si>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</si>
  <si>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</si>
  <si>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</si>
  <si>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</si>
  <si>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</si>
  <si>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</si>
  <si>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</si>
  <si>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</si>
  <si>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</si>
  <si>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</si>
  <si>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</si>
  <si>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</si>
  <si>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</si>
  <si>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</si>
  <si>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</si>
  <si>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</si>
  <si>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</si>
  <si>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</si>
  <si>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</si>
  <si>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</si>
  <si>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</si>
  <si>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</si>
  <si>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</si>
  <si>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</si>
  <si>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</si>
  <si>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</si>
  <si>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</si>
  <si>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</si>
  <si>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</si>
  <si>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</si>
  <si>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</si>
  <si>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</si>
  <si>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</si>
  <si>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</si>
  <si>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</si>
  <si>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</si>
  <si>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</si>
  <si>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</si>
  <si>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</si>
  <si>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</si>
  <si>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</si>
  <si>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</si>
  <si>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</si>
  <si>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</si>
  <si>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</si>
  <si>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</si>
  <si>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</si>
  <si>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</si>
  <si>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</si>
  <si>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</si>
  <si>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</si>
  <si>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</si>
  <si>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</si>
  <si>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</si>
  <si>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</si>
  <si>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</si>
  <si>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</si>
  <si>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</si>
  <si>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</si>
  <si>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</si>
  <si>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</si>
  <si>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</si>
  <si>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</si>
  <si>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</si>
  <si>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</si>
  <si>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</si>
  <si>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</si>
  <si>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</si>
  <si>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</si>
  <si>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</si>
  <si>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</si>
  <si>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</si>
  <si>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</si>
  <si>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</si>
  <si>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</si>
  <si>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</si>
  <si>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</si>
  <si>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</si>
  <si>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</si>
  <si>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</si>
  <si>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</si>
  <si>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</si>
  <si>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</si>
  <si>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</si>
  <si>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</si>
  <si>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</si>
  <si>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</si>
  <si>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</si>
  <si>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</si>
  <si>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</si>
  <si>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</si>
  <si>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</si>
  <si>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</si>
  <si>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</si>
  <si>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</si>
  <si>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</si>
  <si>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</si>
  <si>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</si>
  <si>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</si>
  <si>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</si>
  <si>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</si>
  <si>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</si>
  <si>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</si>
  <si>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</si>
  <si>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</si>
  <si>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</si>
  <si>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</si>
  <si>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</si>
  <si>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</si>
  <si>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</si>
  <si>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</si>
  <si>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</si>
  <si>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</si>
  <si>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</si>
  <si>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</si>
  <si>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</si>
  <si>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</si>
  <si>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</si>
  <si>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</si>
  <si>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</si>
  <si>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</si>
  <si>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</si>
  <si>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</si>
  <si>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</si>
  <si>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</si>
  <si>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</si>
  <si>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</si>
  <si>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</si>
  <si>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</si>
  <si>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</si>
  <si>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</si>
  <si>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</si>
  <si>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</si>
  <si>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</si>
  <si>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</si>
  <si>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</si>
  <si>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</si>
  <si>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</si>
  <si>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</si>
  <si>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</si>
  <si>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</si>
  <si>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</si>
  <si>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</si>
  <si>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</si>
  <si>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</si>
  <si>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</si>
  <si>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</si>
  <si>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</si>
  <si>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</si>
  <si>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</si>
  <si>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</si>
  <si>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</si>
  <si>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</si>
  <si>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</si>
  <si>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</si>
  <si>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</si>
  <si>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</si>
  <si>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</si>
  <si>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</si>
  <si>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</si>
  <si>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</si>
  <si>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</si>
  <si>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</si>
  <si>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</si>
  <si>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</si>
  <si>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</si>
  <si>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</si>
  <si>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</si>
  <si>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</si>
  <si>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</si>
  <si>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</si>
  <si>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</si>
  <si>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</si>
  <si>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</si>
  <si>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</si>
  <si>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</si>
  <si>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</si>
  <si>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</si>
  <si>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</si>
  <si>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</si>
  <si>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</si>
  <si>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</si>
  <si>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</si>
  <si>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</si>
  <si>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</si>
  <si>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</si>
  <si>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</si>
  <si>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</si>
  <si>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</si>
  <si>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</si>
  <si>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</si>
  <si>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</si>
  <si>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</si>
  <si>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</si>
  <si>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</si>
  <si>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</si>
  <si>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</si>
  <si>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</si>
  <si>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</si>
  <si>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</si>
  <si>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</si>
  <si>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</si>
  <si>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</si>
  <si>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</si>
  <si>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</si>
  <si>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</si>
  <si>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</si>
  <si>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</si>
  <si>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</si>
  <si>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</si>
  <si>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</si>
  <si>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</si>
  <si>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</si>
  <si>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</si>
  <si>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</si>
  <si>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</si>
  <si>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</si>
  <si>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</si>
  <si>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</si>
  <si>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</si>
  <si>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</si>
  <si>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</si>
  <si>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</si>
  <si>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</si>
  <si>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</si>
  <si>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</si>
  <si>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</si>
  <si>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</si>
  <si>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</si>
  <si>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</si>
  <si>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</si>
  <si>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</si>
  <si>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</si>
  <si>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</si>
  <si>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</si>
  <si>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</si>
  <si>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</si>
  <si>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</si>
  <si>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</si>
  <si>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</si>
  <si>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</si>
  <si>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</si>
  <si>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</si>
  <si>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</si>
  <si>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</si>
  <si>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</si>
  <si>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</si>
  <si>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</si>
  <si>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</si>
  <si>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</si>
  <si>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</si>
  <si>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</si>
  <si>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</si>
  <si>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</si>
  <si>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</si>
  <si>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</si>
  <si>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</si>
  <si>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</si>
  <si>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</si>
  <si>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</si>
  <si>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</si>
  <si>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</si>
  <si>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</si>
  <si>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</si>
  <si>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</si>
  <si>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</si>
  <si>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</si>
  <si>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</si>
  <si>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</si>
  <si>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</si>
  <si>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</si>
  <si>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</si>
  <si>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</si>
  <si>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</si>
  <si>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</si>
  <si>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</si>
  <si>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</si>
  <si>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</si>
  <si>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</si>
  <si>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</si>
  <si>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</si>
  <si>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</si>
  <si>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</si>
  <si>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</si>
  <si>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</si>
  <si>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</si>
  <si>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</si>
  <si>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</si>
  <si>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</si>
  <si>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</si>
  <si>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</si>
  <si>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</si>
  <si>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</si>
  <si>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</si>
  <si>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</si>
  <si>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</si>
  <si>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</si>
  <si>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</si>
  <si>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</si>
  <si>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</si>
  <si>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</si>
  <si>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</si>
  <si>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</si>
  <si>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</si>
  <si>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</si>
  <si>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</si>
  <si>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</si>
  <si>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</si>
  <si>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</si>
  <si>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</si>
  <si>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</si>
  <si>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</si>
  <si>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</si>
  <si>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</si>
  <si>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</si>
  <si>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</si>
  <si>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</si>
  <si>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</si>
  <si>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</si>
  <si>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</si>
  <si>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</si>
  <si>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</si>
  <si>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</si>
  <si>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</si>
  <si>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</si>
  <si>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</si>
  <si>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</si>
  <si>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</si>
  <si>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</si>
  <si>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</si>
  <si>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</si>
  <si>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</si>
  <si>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</si>
  <si>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</si>
  <si>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</si>
  <si>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</si>
  <si>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</si>
  <si>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</si>
  <si>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</si>
  <si>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</si>
  <si>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</si>
  <si>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</si>
  <si>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</si>
  <si>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</si>
  <si>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</si>
  <si>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</si>
  <si>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</si>
  <si>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</si>
  <si>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</si>
  <si>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</si>
  <si>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</si>
  <si>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</si>
  <si>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</si>
  <si>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</si>
  <si>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</si>
  <si>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</si>
  <si>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</si>
  <si>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</si>
  <si>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</si>
  <si>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</si>
  <si>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</si>
  <si>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</si>
  <si>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</si>
  <si>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</si>
  <si>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</si>
  <si>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</si>
  <si>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</si>
  <si>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</si>
  <si>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</si>
  <si>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</si>
  <si>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</si>
  <si>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</si>
  <si>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</si>
  <si>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</si>
  <si>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</si>
  <si>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</si>
  <si>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</si>
  <si>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</si>
  <si>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</si>
  <si>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</si>
  <si>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</si>
  <si>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</si>
  <si>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</si>
  <si>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</si>
  <si>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</si>
  <si>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</si>
  <si>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</si>
  <si>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</si>
  <si>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</si>
  <si>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</si>
  <si>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</si>
  <si>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</si>
  <si>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</si>
  <si>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</si>
  <si>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</si>
  <si>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</si>
  <si>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</si>
  <si>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</si>
  <si>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</si>
  <si>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</si>
  <si>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</si>
  <si>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</si>
  <si>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</si>
  <si>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</si>
  <si>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</si>
  <si>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</si>
  <si>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</si>
  <si>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</si>
  <si>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</si>
  <si>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</si>
  <si>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</si>
  <si>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</si>
  <si>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</si>
  <si>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</si>
  <si>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</si>
  <si>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</si>
  <si>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</si>
  <si>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</si>
  <si>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</si>
  <si>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</si>
  <si>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</si>
  <si>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</si>
  <si>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</si>
  <si>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</si>
  <si>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</si>
  <si>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</si>
  <si>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</si>
  <si>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</si>
  <si>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</si>
  <si>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</si>
  <si>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</si>
  <si>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</si>
  <si>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</si>
  <si>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</si>
  <si>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</si>
  <si>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</si>
  <si>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</si>
  <si>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</si>
  <si>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</si>
  <si>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</si>
  <si>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</si>
  <si>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</si>
  <si>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</si>
  <si>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</si>
  <si>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</si>
  <si>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</si>
  <si>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</si>
  <si>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</si>
  <si>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</si>
  <si>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</si>
  <si>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</si>
  <si>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</si>
  <si>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</si>
  <si>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</si>
  <si>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</si>
  <si>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</si>
  <si>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</si>
  <si>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</si>
  <si>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</si>
  <si>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</si>
  <si>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</si>
  <si>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</si>
  <si>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</si>
  <si>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</si>
  <si>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</si>
  <si>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</si>
  <si>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</si>
  <si>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</si>
  <si>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</si>
  <si>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</si>
  <si>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</si>
  <si>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</si>
  <si>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</si>
  <si>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</si>
  <si>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</si>
  <si>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</si>
  <si>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</si>
  <si>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</si>
  <si>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</si>
  <si>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</si>
  <si>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</si>
  <si>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</si>
  <si>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</si>
  <si>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</si>
  <si>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</si>
  <si>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</si>
  <si>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</si>
  <si>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</si>
  <si>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</si>
  <si>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</si>
  <si>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</si>
  <si>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</si>
  <si>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</si>
  <si>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</si>
  <si>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</si>
  <si>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</si>
  <si>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</si>
  <si>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</si>
  <si>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</si>
  <si>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</si>
  <si>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</si>
  <si>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</si>
  <si>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</si>
  <si>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</si>
  <si>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</si>
  <si>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</si>
  <si>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</si>
  <si>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</si>
  <si>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</si>
  <si>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</si>
  <si>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</si>
  <si>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</si>
  <si>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</si>
  <si>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</si>
  <si>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</si>
  <si>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</si>
  <si>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</si>
  <si>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</si>
  <si>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</si>
  <si>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</si>
  <si>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</si>
  <si>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</si>
  <si>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</si>
  <si>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</si>
  <si>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</si>
  <si>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</si>
  <si>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</si>
  <si>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</si>
  <si>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</si>
  <si>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</si>
  <si>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</si>
  <si>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</si>
  <si>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</si>
  <si>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</si>
  <si>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</si>
  <si>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</si>
  <si>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</si>
  <si>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</si>
  <si>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</si>
  <si>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</si>
  <si>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</si>
  <si>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</si>
  <si>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</si>
  <si>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</si>
  <si>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</si>
  <si>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</si>
  <si>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</si>
  <si>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</si>
  <si>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</si>
  <si>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</si>
  <si>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</si>
  <si>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</si>
  <si>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</si>
  <si>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</si>
  <si>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</si>
  <si>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</si>
  <si>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</si>
  <si>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</si>
  <si>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</si>
  <si>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</si>
  <si>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</si>
  <si>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</si>
  <si>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</si>
  <si>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</si>
  <si>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</si>
  <si>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</si>
  <si>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</si>
  <si>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</si>
  <si>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</si>
  <si>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</si>
  <si>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</si>
  <si>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</si>
  <si>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</si>
  <si>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</si>
  <si>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</si>
  <si>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</si>
  <si>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</si>
  <si>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</si>
  <si>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</si>
  <si>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</si>
  <si>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</si>
  <si>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</si>
  <si>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</si>
  <si>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</si>
  <si>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</si>
  <si>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</si>
  <si>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</si>
  <si>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</si>
  <si>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</si>
  <si>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</si>
  <si>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</si>
  <si>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</si>
  <si>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</si>
  <si>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</si>
  <si>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</si>
  <si>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</si>
  <si>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</si>
  <si>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</si>
  <si>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</si>
  <si>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</si>
  <si>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</si>
  <si>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</si>
  <si>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</si>
  <si>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</si>
  <si>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</si>
  <si>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</si>
  <si>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</si>
  <si>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</si>
  <si>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</si>
  <si>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</si>
  <si>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</si>
  <si>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</si>
  <si>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</si>
  <si>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</si>
  <si>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</si>
  <si>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</si>
  <si>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</si>
  <si>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</si>
  <si>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</si>
  <si>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</si>
  <si>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</si>
  <si>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</si>
  <si>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</si>
  <si>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</si>
  <si>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</si>
  <si>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</si>
  <si>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</si>
  <si>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</si>
  <si>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</si>
  <si>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</si>
  <si>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</si>
  <si>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</si>
  <si>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</si>
  <si>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</si>
  <si>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</si>
  <si>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</si>
  <si>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</si>
  <si>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</si>
  <si>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</si>
  <si>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</si>
  <si>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</si>
  <si>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</si>
  <si>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</si>
  <si>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</si>
  <si>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</si>
  <si>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</si>
  <si>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</si>
  <si>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</si>
  <si>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</si>
  <si>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</si>
  <si>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</si>
  <si>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</si>
  <si>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</si>
  <si>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</si>
  <si>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</si>
  <si>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</si>
  <si>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</si>
  <si>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</si>
  <si>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</si>
  <si>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</si>
  <si>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</si>
  <si>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</si>
  <si>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</si>
  <si>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</si>
  <si>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</si>
  <si>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</si>
  <si>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</si>
  <si>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</si>
  <si>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</si>
  <si>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</si>
  <si>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</si>
  <si>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</si>
  <si>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</si>
  <si>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</si>
  <si>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</si>
  <si>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</si>
  <si>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</si>
  <si>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</si>
  <si>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</si>
  <si>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</si>
  <si>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</si>
  <si>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</si>
  <si>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</si>
  <si>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</si>
  <si>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</si>
  <si>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</si>
  <si>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</si>
  <si>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</si>
  <si>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</si>
  <si>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</si>
  <si>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</si>
  <si>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</si>
  <si>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</si>
  <si>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</si>
  <si>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</si>
  <si>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</si>
  <si>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</si>
  <si>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</si>
  <si>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</si>
  <si>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</si>
  <si>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</si>
  <si>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</si>
  <si>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</si>
  <si>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</si>
  <si>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</si>
  <si>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</si>
  <si>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</si>
  <si>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</si>
  <si>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</si>
  <si>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</si>
  <si>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</si>
  <si>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</si>
  <si>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</si>
  <si>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</si>
  <si>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</si>
  <si>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</si>
  <si>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</si>
  <si>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</si>
  <si>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</si>
  <si>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</si>
  <si>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</si>
  <si>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</si>
  <si>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</si>
  <si>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</si>
  <si>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</si>
  <si>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</si>
  <si>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</si>
  <si>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</si>
  <si>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</si>
  <si>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</si>
  <si>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</si>
  <si>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</si>
  <si>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</si>
  <si>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</si>
  <si>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</si>
  <si>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</si>
  <si>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</si>
  <si>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</si>
  <si>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</si>
  <si>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</si>
  <si>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</si>
  <si>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</si>
  <si>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</si>
  <si>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</si>
  <si>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</si>
  <si>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</si>
  <si>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</si>
  <si>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</si>
  <si>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</si>
  <si>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</si>
  <si>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</si>
  <si>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</si>
  <si>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</si>
  <si>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</si>
  <si>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</si>
  <si>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</si>
  <si>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</si>
  <si>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</si>
  <si>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</si>
  <si>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</si>
  <si>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</si>
  <si>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</si>
  <si>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</si>
  <si>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</si>
  <si>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</si>
  <si>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</si>
  <si>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</si>
  <si>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</si>
  <si>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</si>
  <si>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</si>
  <si>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</si>
  <si>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</si>
  <si>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</si>
  <si>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</si>
  <si>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</si>
  <si>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</si>
  <si>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</si>
  <si>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</si>
  <si>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</si>
  <si>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</si>
  <si>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</si>
  <si>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</si>
  <si>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</si>
  <si>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</si>
  <si>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</si>
  <si>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</si>
  <si>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</si>
  <si>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</si>
  <si>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</si>
  <si>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</si>
  <si>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</si>
  <si>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</si>
  <si>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</si>
  <si>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</si>
  <si>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</si>
  <si>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</si>
  <si>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</si>
  <si>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</si>
  <si>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</si>
  <si>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</si>
  <si>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</si>
  <si>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</si>
  <si>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</si>
  <si>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</si>
  <si>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</si>
  <si>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</si>
  <si>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</si>
  <si>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</si>
  <si>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</si>
  <si>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</si>
  <si>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</si>
  <si>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</si>
  <si>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</si>
  <si>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</si>
  <si>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</si>
  <si>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</si>
  <si>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</si>
  <si>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</si>
  <si>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</si>
  <si>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</si>
  <si>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</si>
  <si>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</si>
  <si>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</si>
  <si>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</si>
  <si>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</si>
  <si>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</si>
  <si>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</si>
  <si>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</si>
  <si>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</si>
  <si>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</si>
  <si>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</si>
  <si>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</si>
  <si>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</si>
  <si>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</si>
  <si>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</si>
  <si>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</si>
  <si>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</si>
  <si>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</si>
  <si>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</si>
  <si>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</si>
  <si>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</si>
  <si>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</si>
  <si>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</si>
  <si>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</si>
  <si>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</si>
  <si>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</si>
  <si>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</si>
  <si>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</si>
  <si>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</si>
  <si>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</si>
  <si>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</si>
  <si>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</si>
  <si>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</si>
  <si>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</si>
  <si>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</si>
  <si>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</si>
  <si>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</si>
  <si>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</si>
  <si>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</si>
  <si>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</si>
  <si>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</si>
  <si>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</si>
  <si>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</si>
  <si>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</si>
  <si>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</si>
  <si>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</si>
  <si>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</si>
  <si>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</si>
  <si>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</si>
  <si>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</si>
  <si>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</si>
  <si>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</si>
  <si>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</si>
  <si>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</si>
  <si>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</si>
  <si>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</si>
  <si>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</si>
  <si>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</si>
  <si>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</si>
  <si>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</si>
  <si>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</si>
  <si>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</si>
  <si>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</si>
  <si>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</si>
  <si>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</si>
  <si>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</si>
  <si>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</si>
  <si>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</si>
  <si>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</si>
  <si>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</si>
  <si>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</si>
  <si>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</si>
  <si>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</si>
  <si>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</si>
  <si>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</si>
  <si>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</si>
  <si>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</si>
  <si>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</si>
  <si>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</si>
  <si>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</si>
  <si>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</si>
  <si>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</si>
  <si>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</si>
  <si>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</si>
  <si>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</si>
  <si>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</si>
  <si>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</si>
  <si>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</si>
  <si>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</si>
  <si>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</si>
  <si>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</si>
  <si>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</si>
  <si>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</si>
  <si>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</si>
  <si>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</si>
  <si>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</si>
  <si>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</si>
  <si>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</si>
  <si>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</si>
  <si>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</si>
  <si>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</si>
  <si>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</si>
  <si>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</si>
  <si>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</si>
  <si>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</si>
  <si>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</si>
  <si>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</si>
  <si>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</si>
  <si>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</si>
  <si>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</si>
  <si>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</si>
  <si>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</si>
  <si>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</si>
  <si>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</si>
  <si>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</si>
  <si>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</si>
  <si>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</si>
  <si>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</si>
  <si>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</si>
  <si>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</si>
  <si>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</si>
  <si>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</si>
  <si>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</si>
  <si>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</si>
  <si>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</si>
  <si>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</si>
  <si>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</si>
  <si>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</si>
  <si>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</si>
  <si>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</si>
  <si>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</si>
  <si>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</si>
  <si>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</si>
  <si>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</si>
  <si>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</si>
  <si>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</si>
  <si>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</si>
  <si>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</si>
  <si>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</si>
  <si>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</si>
  <si>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</si>
  <si>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</si>
  <si>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</si>
  <si>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</si>
  <si>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</si>
  <si>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</si>
  <si>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</si>
  <si>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</si>
  <si>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</si>
  <si>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</si>
  <si>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</si>
  <si>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</si>
  <si>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</si>
  <si>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</si>
  <si>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</si>
  <si>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</si>
  <si>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</si>
  <si>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</si>
  <si>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</si>
  <si>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</si>
  <si>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</si>
  <si>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</si>
  <si>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</si>
  <si>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</si>
  <si>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</si>
  <si>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</si>
  <si>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</si>
  <si>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</si>
  <si>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</si>
  <si>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</si>
  <si>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</si>
  <si>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</si>
  <si>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</si>
  <si>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</si>
  <si>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</si>
  <si>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</si>
  <si>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</si>
  <si>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</si>
  <si>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</si>
  <si>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</si>
  <si>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</si>
  <si>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</si>
  <si>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</si>
  <si>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</si>
  <si>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</si>
  <si>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</si>
  <si>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</si>
  <si>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</si>
  <si>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</si>
  <si>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</si>
  <si>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</si>
  <si>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</si>
  <si>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</si>
  <si>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</si>
  <si>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</si>
  <si>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</si>
  <si>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</si>
  <si>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</si>
  <si>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</si>
  <si>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</si>
  <si>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</si>
  <si>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</si>
  <si>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</si>
  <si>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</si>
  <si>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</si>
  <si>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</si>
  <si>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</si>
  <si>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</si>
  <si>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</si>
  <si>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</si>
  <si>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</si>
  <si>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</si>
  <si>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</si>
  <si>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</si>
  <si>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</si>
  <si>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</si>
  <si>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</si>
  <si>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</si>
  <si>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</si>
  <si>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</si>
  <si>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</si>
  <si>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</si>
  <si>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</si>
  <si>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</si>
  <si>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</si>
  <si>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</si>
  <si>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</si>
  <si>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</si>
  <si>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</si>
  <si>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</si>
  <si>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</si>
  <si>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</si>
  <si>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</si>
  <si>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</si>
  <si>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</si>
  <si>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</si>
  <si>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</si>
  <si>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</si>
  <si>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</si>
  <si>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</si>
  <si>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</si>
  <si>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</si>
  <si>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</si>
  <si>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</si>
  <si>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</si>
  <si>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</si>
  <si>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</si>
  <si>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</si>
  <si>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</si>
  <si>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</si>
  <si>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</si>
  <si>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</si>
  <si>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</si>
  <si>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</si>
  <si>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</si>
  <si>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</si>
  <si>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</si>
  <si>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</si>
  <si>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</si>
  <si>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</si>
  <si>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</si>
  <si>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</si>
  <si>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</si>
  <si>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</si>
  <si>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</si>
  <si>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</si>
  <si>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</si>
  <si>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</si>
  <si>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</si>
  <si>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</si>
  <si>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</si>
  <si>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</si>
  <si>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</si>
  <si>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</si>
  <si>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</si>
  <si>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</si>
  <si>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</si>
  <si>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</si>
  <si>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</si>
  <si>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</si>
  <si>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</si>
  <si>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</si>
  <si>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</si>
  <si>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</si>
  <si>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</si>
  <si>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</si>
  <si>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</si>
  <si>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</si>
  <si>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</si>
  <si>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</si>
  <si>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</si>
  <si>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</si>
  <si>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</si>
  <si>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</si>
  <si>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</si>
  <si>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</si>
  <si>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</si>
  <si>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</si>
  <si>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</si>
  <si>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</si>
  <si>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</si>
  <si>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</si>
  <si>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</si>
  <si>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</si>
  <si>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</si>
  <si>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</si>
  <si>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</si>
  <si>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</si>
  <si>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</si>
  <si>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</si>
  <si>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</si>
  <si>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</si>
  <si>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</si>
  <si>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</si>
  <si>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</si>
  <si>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</si>
  <si>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</si>
  <si>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</si>
  <si>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</si>
  <si>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</si>
  <si>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</si>
  <si>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</si>
  <si>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</si>
  <si>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</si>
  <si>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</si>
  <si>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</si>
  <si>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</si>
  <si>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</si>
  <si>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</si>
  <si>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</si>
  <si>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</si>
  <si>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</si>
  <si>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</si>
  <si>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</si>
  <si>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</si>
  <si>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</si>
  <si>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</si>
  <si>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</si>
  <si>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</si>
  <si>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</si>
  <si>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</si>
  <si>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</si>
  <si>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</si>
  <si>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</si>
  <si>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</si>
  <si>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</si>
  <si>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</si>
  <si>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</si>
  <si>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</si>
  <si>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</si>
  <si>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</si>
  <si>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</si>
  <si>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</si>
  <si>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</si>
  <si>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</si>
  <si>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</si>
  <si>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</si>
  <si>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</si>
  <si>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</si>
  <si>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</si>
  <si>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</si>
  <si>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</si>
  <si>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</si>
  <si>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</si>
  <si>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</si>
  <si>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</si>
  <si>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</si>
  <si>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</si>
  <si>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</si>
  <si>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</si>
  <si>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</si>
  <si>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</si>
  <si>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</si>
  <si>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</si>
  <si>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</si>
  <si>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</si>
  <si>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</si>
  <si>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</si>
  <si>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</si>
  <si>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</si>
  <si>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</si>
  <si>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</si>
  <si>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</si>
  <si>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</si>
  <si>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</si>
  <si>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</si>
  <si>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</si>
  <si>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</si>
  <si>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</si>
  <si>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</si>
  <si>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</si>
  <si>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</si>
  <si>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</si>
  <si>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</si>
  <si>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</si>
  <si>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</si>
  <si>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</si>
  <si>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</si>
  <si>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</si>
  <si>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</si>
  <si>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</si>
  <si>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</si>
  <si>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</si>
  <si>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</si>
  <si>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</si>
  <si>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</si>
  <si>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</si>
  <si>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</si>
  <si>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</si>
  <si>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</si>
  <si>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</si>
  <si>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</si>
  <si>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</si>
  <si>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</si>
  <si>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</si>
  <si>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</si>
  <si>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</si>
  <si>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</si>
  <si>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</si>
  <si>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</si>
  <si>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</si>
  <si>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</si>
  <si>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</si>
  <si>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</si>
  <si>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</si>
  <si>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</si>
  <si>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</si>
  <si>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</si>
  <si>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</si>
  <si>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</si>
  <si>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</si>
  <si>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</si>
  <si>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</si>
  <si>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</si>
  <si>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</si>
  <si>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</si>
  <si>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</si>
  <si>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</si>
  <si>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</si>
  <si>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</si>
  <si>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</si>
  <si>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</si>
  <si>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</si>
  <si>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</si>
  <si>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</si>
  <si>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</si>
  <si>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</si>
  <si>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</si>
  <si>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</si>
  <si>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</si>
  <si>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</si>
  <si>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</si>
  <si>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</si>
  <si>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</si>
  <si>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</si>
  <si>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</si>
  <si>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</si>
  <si>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</si>
  <si>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</si>
  <si>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</si>
  <si>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</si>
  <si>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</si>
  <si>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</si>
  <si>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</si>
  <si>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</si>
  <si>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</si>
  <si>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</si>
  <si>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</si>
  <si>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</si>
  <si>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</si>
  <si>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</si>
  <si>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</si>
  <si>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</si>
  <si>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</si>
  <si>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</si>
  <si>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</si>
  <si>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</si>
  <si>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</si>
  <si>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</si>
  <si>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</si>
  <si>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</si>
  <si>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</si>
  <si>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</si>
  <si>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</si>
  <si>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</si>
  <si>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</si>
  <si>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</si>
  <si>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</si>
  <si>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</si>
  <si>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</si>
  <si>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</si>
  <si>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</si>
  <si>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</si>
  <si>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</si>
  <si>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</si>
  <si>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</si>
  <si>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</si>
  <si>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</si>
  <si>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</si>
  <si>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</si>
  <si>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</si>
  <si>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</si>
  <si>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</si>
  <si>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</si>
  <si>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</si>
  <si>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</si>
  <si>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</si>
  <si>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</si>
  <si>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</si>
  <si>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</si>
  <si>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</si>
  <si>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</si>
  <si>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</si>
  <si>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</si>
  <si>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</si>
  <si>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</si>
  <si>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</si>
  <si>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</si>
  <si>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</si>
  <si>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</si>
  <si>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</si>
  <si>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</si>
  <si>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</si>
  <si>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</si>
  <si>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</si>
  <si>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</si>
  <si>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</si>
  <si>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</si>
  <si>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</si>
  <si>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</si>
  <si>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</si>
  <si>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</si>
  <si>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</si>
  <si>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</si>
  <si>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</si>
  <si>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</si>
  <si>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</si>
  <si>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</si>
  <si>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</si>
  <si>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</si>
  <si>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</si>
  <si>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</si>
  <si>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</si>
  <si>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</si>
  <si>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</si>
  <si>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</si>
  <si>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</si>
  <si>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</si>
  <si>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</si>
  <si>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</si>
  <si>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</si>
  <si>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</si>
  <si>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</si>
  <si>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</si>
  <si>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</si>
  <si>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</si>
  <si>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</si>
  <si>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</si>
  <si>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</si>
  <si>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</si>
  <si>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</si>
  <si>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</si>
  <si>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</si>
  <si>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</si>
  <si>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</si>
  <si>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</si>
  <si>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</si>
  <si>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</si>
  <si>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</si>
  <si>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</si>
  <si>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</si>
  <si>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</si>
  <si>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</si>
  <si>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</si>
  <si>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</si>
  <si>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</si>
  <si>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</si>
  <si>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</si>
  <si>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</si>
  <si>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</si>
  <si>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</si>
  <si>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</si>
  <si>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</si>
  <si>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</si>
  <si>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</si>
  <si>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</si>
  <si>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</si>
  <si>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</si>
  <si>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</si>
  <si>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</si>
  <si>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</si>
  <si>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</si>
  <si>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</si>
  <si>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</si>
  <si>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</si>
  <si>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</si>
  <si>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</si>
  <si>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</si>
  <si>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</si>
  <si>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</si>
  <si>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</si>
  <si>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</si>
  <si>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</si>
  <si>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</si>
  <si>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</si>
  <si>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</si>
  <si>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</si>
  <si>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</si>
  <si>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</si>
  <si>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</si>
  <si>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</si>
  <si>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</si>
  <si>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</si>
  <si>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</si>
  <si>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</si>
  <si>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</si>
  <si>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</si>
  <si>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</si>
  <si>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</si>
  <si>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</si>
  <si>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</si>
  <si>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</si>
  <si>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</si>
  <si>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</si>
  <si>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</si>
  <si>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</si>
  <si>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</si>
  <si>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</si>
  <si>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</si>
  <si>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</si>
  <si>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</si>
  <si>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</si>
  <si>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</si>
  <si>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</si>
  <si>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</si>
  <si>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</si>
  <si>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</si>
  <si>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</si>
  <si>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</si>
  <si>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</si>
  <si>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</si>
  <si>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</si>
  <si>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</si>
  <si>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</si>
  <si>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</si>
  <si>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</si>
  <si>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</si>
  <si>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</si>
  <si>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</si>
  <si>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</si>
  <si>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</si>
  <si>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</si>
  <si>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</si>
  <si>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</si>
  <si>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</si>
  <si>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</si>
  <si>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</si>
  <si>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</si>
  <si>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</si>
  <si>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</si>
  <si>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</si>
  <si>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</si>
  <si>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</si>
  <si>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</si>
  <si>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</si>
  <si>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</si>
  <si>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</si>
  <si>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</si>
  <si>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</si>
  <si>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</si>
  <si>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</si>
  <si>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</si>
  <si>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</si>
  <si>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</si>
  <si>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</si>
  <si>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</si>
  <si>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</si>
  <si>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</si>
  <si>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</si>
  <si>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</si>
  <si>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</si>
  <si>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</si>
  <si>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</si>
  <si>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</si>
  <si>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</si>
  <si>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</si>
  <si>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</si>
  <si>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</si>
  <si>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</si>
  <si>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</si>
  <si>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</si>
  <si>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</si>
  <si>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</si>
  <si>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</si>
  <si>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</si>
  <si>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</si>
  <si>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</si>
  <si>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</si>
  <si>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</si>
  <si>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</si>
  <si>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</si>
  <si>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</si>
  <si>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</si>
  <si>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</si>
  <si>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</si>
  <si>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</si>
  <si>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</si>
  <si>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</si>
  <si>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</si>
  <si>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</si>
  <si>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</si>
  <si>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</si>
  <si>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</si>
  <si>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</si>
  <si>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</si>
  <si>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</si>
  <si>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</si>
  <si>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</si>
  <si>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</si>
  <si>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</si>
  <si>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</si>
  <si>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</si>
  <si>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</si>
  <si>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</si>
  <si>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</si>
  <si>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</si>
  <si>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</si>
  <si>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</si>
  <si>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</si>
  <si>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</si>
  <si>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</si>
  <si>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</si>
  <si>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</si>
  <si>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</si>
  <si>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</si>
  <si>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</si>
  <si>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</si>
  <si>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</si>
  <si>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</si>
  <si>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</si>
  <si>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</si>
  <si>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</si>
  <si>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</si>
  <si>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</si>
  <si>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</si>
  <si>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</si>
  <si>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</si>
  <si>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</si>
  <si>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</si>
  <si>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</si>
  <si>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</si>
  <si>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</si>
  <si>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</si>
  <si>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</si>
  <si>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</si>
  <si>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</si>
  <si>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</si>
  <si>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</si>
  <si>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</si>
  <si>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</si>
  <si>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</si>
  <si>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</si>
  <si>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</si>
  <si>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</si>
  <si>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</si>
  <si>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</si>
  <si>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</si>
  <si>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</si>
  <si>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</si>
  <si>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</si>
  <si>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</si>
  <si>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</si>
  <si>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</si>
  <si>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</si>
  <si>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</si>
  <si>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</si>
  <si>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</si>
  <si>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</si>
  <si>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</si>
  <si>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</si>
  <si>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</si>
  <si>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</si>
  <si>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</si>
  <si>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</si>
  <si>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</si>
  <si>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</si>
  <si>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</si>
  <si>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</si>
  <si>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</si>
  <si>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</si>
  <si>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</si>
  <si>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</si>
  <si>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</si>
  <si>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</si>
  <si>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</si>
  <si>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</si>
  <si>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</si>
  <si>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</si>
  <si>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</si>
  <si>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</si>
  <si>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</si>
  <si>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</si>
  <si>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</si>
  <si>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</si>
  <si>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</si>
  <si>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</si>
  <si>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</si>
  <si>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</si>
  <si>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</si>
  <si>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</si>
  <si>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</si>
  <si>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</si>
  <si>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</si>
  <si>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</si>
  <si>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</si>
  <si>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</si>
  <si>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</si>
  <si>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</si>
  <si>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</si>
  <si>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</si>
  <si>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</si>
  <si>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</si>
  <si>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</si>
  <si>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</si>
  <si>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</si>
  <si>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</si>
  <si>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</si>
  <si>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</si>
  <si>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</si>
  <si>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</si>
  <si>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</si>
  <si>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</si>
  <si>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</si>
  <si>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</si>
  <si>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</si>
  <si>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</si>
  <si>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</si>
  <si>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</si>
  <si>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</si>
  <si>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</si>
  <si>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</si>
  <si>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</si>
  <si>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</si>
  <si>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</si>
  <si>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</si>
  <si>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</si>
  <si>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</si>
  <si>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</si>
  <si>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</si>
  <si>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</si>
  <si>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</si>
  <si>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</si>
  <si>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</si>
  <si>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</si>
  <si>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</si>
  <si>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</si>
  <si>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</si>
  <si>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</si>
  <si>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</si>
  <si>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</si>
  <si>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</si>
  <si>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</si>
  <si>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</si>
  <si>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</si>
  <si>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</si>
  <si>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</si>
  <si>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</si>
  <si>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</si>
  <si>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</si>
  <si>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</si>
  <si>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</si>
  <si>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</si>
  <si>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</si>
  <si>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</si>
  <si>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</si>
  <si>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</si>
  <si>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</si>
  <si>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</si>
  <si>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</si>
  <si>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</si>
  <si>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</si>
  <si>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</si>
  <si>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</si>
  <si>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</si>
  <si>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</si>
  <si>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</si>
  <si>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</si>
  <si>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</si>
  <si>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</si>
  <si>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</si>
  <si>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</si>
  <si>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</si>
  <si>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</si>
  <si>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</si>
  <si>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</si>
  <si>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</si>
  <si>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</si>
  <si>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</si>
  <si>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</si>
  <si>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</si>
  <si>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</si>
  <si>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</si>
  <si>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</si>
  <si>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</si>
  <si>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</si>
  <si>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</si>
  <si>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</si>
  <si>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</si>
  <si>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</si>
  <si>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</si>
  <si>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</si>
  <si>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</si>
  <si>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</si>
  <si>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</si>
  <si>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</si>
  <si>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</si>
  <si>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</si>
  <si>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</si>
  <si>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</si>
  <si>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</si>
  <si>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</si>
  <si>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</si>
  <si>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</si>
  <si>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</si>
  <si>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</si>
  <si>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</si>
  <si>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</si>
  <si>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</si>
  <si>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</si>
  <si>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</si>
  <si>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</si>
  <si>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</si>
  <si>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</si>
  <si>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</si>
  <si>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</si>
  <si>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</si>
  <si>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</si>
  <si>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</si>
  <si>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</si>
  <si>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</si>
  <si>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</si>
  <si>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</si>
  <si>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</si>
  <si>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</si>
  <si>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</si>
  <si>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</si>
  <si>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</si>
  <si>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</si>
  <si>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</si>
  <si>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</si>
  <si>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</si>
  <si>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</si>
  <si>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</si>
  <si>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</si>
  <si>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</si>
  <si>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</si>
  <si>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</si>
  <si>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</si>
  <si>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</si>
  <si>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</si>
  <si>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</si>
  <si>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</si>
  <si>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</si>
  <si>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</si>
  <si>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</si>
  <si>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</si>
  <si>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</si>
  <si>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</si>
  <si>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</si>
  <si>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</si>
  <si>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</si>
  <si>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</si>
  <si>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</si>
  <si>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</si>
  <si>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</si>
  <si>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</si>
  <si>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</si>
  <si>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</si>
  <si>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</si>
  <si>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</si>
  <si>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</si>
  <si>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</si>
  <si>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</si>
  <si>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</si>
  <si>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</si>
  <si>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</si>
  <si>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</si>
  <si>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</si>
  <si>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</si>
  <si>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</si>
  <si>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</si>
  <si>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</si>
  <si>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</si>
  <si>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</si>
  <si>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</si>
  <si>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</si>
  <si>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</si>
  <si>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</si>
  <si>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</si>
  <si>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</si>
  <si>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</si>
  <si>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</si>
  <si>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</si>
  <si>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</si>
  <si>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</si>
  <si>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</si>
  <si>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</si>
  <si>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</si>
  <si>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</si>
  <si>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</si>
  <si>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</si>
  <si>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</si>
  <si>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</si>
  <si>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</si>
  <si>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</si>
  <si>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</si>
  <si>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</si>
  <si>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</si>
  <si>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</si>
  <si>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</si>
  <si>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</si>
  <si>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</si>
  <si>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</si>
  <si>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</si>
  <si>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</si>
  <si>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</si>
  <si>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</si>
  <si>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</si>
  <si>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</si>
  <si>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</si>
  <si>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</si>
  <si>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</si>
  <si>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</si>
  <si>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</si>
  <si>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</si>
  <si>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</si>
  <si>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</si>
  <si>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</si>
  <si>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</si>
  <si>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</si>
  <si>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</si>
  <si>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</si>
  <si>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</si>
  <si>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</si>
  <si>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</si>
  <si>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</si>
  <si>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</si>
  <si>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</si>
  <si>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</si>
  <si>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</si>
  <si>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</si>
  <si>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</si>
  <si>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</si>
  <si>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</si>
  <si>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</si>
  <si>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</si>
  <si>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</si>
  <si>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</si>
  <si>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</si>
  <si>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</si>
  <si>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</si>
  <si>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</si>
  <si>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</si>
  <si>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</si>
  <si>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</si>
  <si>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</si>
  <si>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</si>
  <si>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</si>
  <si>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</si>
  <si>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</si>
  <si>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</si>
  <si>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</si>
  <si>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</si>
  <si>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</si>
  <si>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</si>
  <si>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</si>
  <si>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</si>
  <si>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</si>
  <si>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</si>
  <si>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</si>
  <si>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</si>
  <si>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</si>
  <si>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</si>
  <si>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</si>
  <si>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</si>
  <si>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</si>
  <si>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</si>
  <si>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</si>
  <si>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</si>
  <si>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</si>
  <si>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</si>
  <si>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</si>
  <si>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</si>
  <si>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</si>
  <si>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</si>
  <si>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</si>
  <si>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</si>
  <si>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</si>
  <si>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</si>
  <si>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</si>
  <si>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</si>
  <si>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</si>
  <si>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</si>
  <si>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</si>
  <si>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</si>
  <si>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</si>
  <si>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</si>
  <si>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</si>
  <si>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</si>
  <si>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</si>
  <si>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</si>
  <si>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</si>
  <si>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</si>
  <si>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</si>
  <si>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</si>
  <si>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</si>
  <si>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</si>
  <si>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</si>
  <si>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</si>
  <si>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</si>
  <si>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</si>
  <si>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</si>
  <si>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</si>
  <si>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</si>
  <si>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</si>
  <si>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</si>
  <si>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</si>
  <si>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</si>
  <si>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</si>
  <si>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</si>
  <si>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</si>
  <si>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</si>
  <si>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</si>
  <si>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</si>
  <si>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</si>
  <si>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</si>
  <si>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</si>
  <si>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</si>
  <si>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</si>
  <si>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</si>
  <si>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</si>
  <si>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</si>
  <si>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</si>
  <si>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</si>
  <si>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</si>
  <si>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</si>
  <si>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</si>
  <si>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</si>
  <si>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</si>
  <si>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</si>
  <si>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</si>
  <si>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</si>
  <si>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</si>
  <si>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</si>
  <si>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</si>
  <si>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</si>
  <si>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</si>
  <si>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</si>
  <si>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</si>
  <si>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</si>
  <si>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</si>
  <si>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</si>
  <si>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</si>
  <si>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</si>
  <si>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</si>
  <si>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</si>
  <si>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</si>
  <si>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</si>
  <si>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</si>
  <si>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</si>
  <si>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</si>
  <si>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</si>
  <si>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</si>
  <si>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</si>
  <si>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</si>
  <si>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</si>
  <si>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</si>
  <si>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</si>
  <si>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</si>
  <si>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</si>
  <si>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</si>
  <si>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</si>
  <si>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</si>
  <si>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</si>
  <si>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</si>
  <si>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</si>
  <si>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</si>
  <si>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</si>
  <si>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</si>
  <si>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</si>
  <si>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</si>
  <si>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</si>
  <si>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</si>
  <si>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</si>
  <si>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</si>
  <si>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</si>
  <si>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</si>
  <si>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</si>
  <si>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</si>
  <si>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</si>
  <si>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</si>
  <si>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</si>
  <si>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</si>
  <si>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</si>
  <si>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</si>
  <si>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</si>
  <si>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</si>
  <si>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</si>
  <si>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</si>
  <si>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</si>
  <si>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</si>
  <si>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</si>
  <si>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</si>
  <si>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</si>
  <si>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</si>
  <si>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</si>
  <si>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</si>
  <si>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</si>
  <si>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</si>
  <si>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</si>
  <si>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</si>
  <si>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</si>
  <si>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</si>
  <si>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</si>
  <si>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</si>
  <si>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</si>
  <si>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</si>
  <si>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</si>
  <si>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</si>
  <si>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</si>
  <si>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</si>
  <si>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</si>
  <si>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</si>
  <si>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</si>
  <si>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</si>
  <si>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</si>
  <si>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</si>
  <si>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</si>
  <si>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</si>
  <si>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</si>
  <si>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</si>
  <si>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</si>
  <si>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</si>
  <si>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</si>
  <si>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</si>
  <si>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</si>
  <si>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</si>
  <si>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</si>
  <si>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</si>
  <si>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</si>
  <si>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</si>
  <si>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</si>
  <si>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</si>
  <si>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</si>
  <si>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</si>
  <si>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</si>
  <si>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</si>
  <si>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</si>
  <si>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</si>
  <si>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</si>
  <si>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</si>
  <si>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</si>
  <si>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</si>
  <si>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</si>
  <si>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</si>
  <si>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</si>
  <si>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</si>
  <si>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</si>
  <si>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</si>
  <si>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</si>
  <si>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</si>
  <si>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</si>
  <si>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</si>
  <si>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</si>
  <si>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</si>
  <si>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</si>
  <si>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</si>
  <si>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</si>
  <si>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</si>
  <si>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</si>
  <si>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</si>
  <si>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</si>
  <si>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</si>
  <si>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</si>
  <si>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</si>
  <si>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</si>
  <si>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</si>
  <si>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</si>
  <si>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</si>
  <si>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</si>
  <si>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</si>
  <si>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</si>
  <si>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</si>
  <si>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</si>
  <si>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</si>
  <si>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</si>
  <si>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</si>
  <si>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</si>
  <si>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</si>
  <si>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</si>
  <si>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</si>
  <si>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</si>
  <si>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</si>
  <si>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</si>
  <si>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</si>
  <si>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</si>
  <si>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</si>
  <si>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</si>
  <si>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</si>
  <si>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</si>
  <si>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</si>
  <si>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</si>
  <si>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</si>
  <si>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</si>
  <si>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</si>
  <si>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</si>
  <si>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</si>
  <si>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</si>
  <si>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</si>
  <si>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</si>
  <si>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</si>
  <si>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</si>
  <si>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</si>
  <si>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</si>
  <si>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</si>
  <si>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</si>
  <si>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</si>
  <si>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</si>
  <si>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</si>
  <si>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</si>
  <si>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</si>
  <si>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</si>
  <si>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</si>
  <si>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</si>
  <si>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</si>
  <si>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</si>
  <si>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</si>
  <si>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</si>
  <si>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</si>
  <si>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</si>
  <si>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</si>
  <si>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</si>
  <si>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</si>
  <si>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</si>
  <si>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</si>
  <si>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</si>
  <si>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</si>
  <si>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</si>
  <si>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</si>
  <si>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</si>
  <si>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</si>
  <si>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</si>
  <si>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</si>
  <si>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</si>
  <si>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</si>
  <si>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</si>
  <si>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</si>
  <si>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</si>
  <si>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</si>
  <si>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</si>
  <si>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</si>
  <si>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</si>
  <si>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</si>
  <si>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</si>
  <si>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</si>
  <si>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</si>
  <si>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</si>
  <si>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</si>
  <si>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</si>
  <si>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</si>
  <si>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</si>
  <si>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</si>
  <si>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</si>
  <si>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</si>
  <si>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</si>
  <si>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</si>
  <si>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</si>
  <si>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</si>
  <si>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</si>
  <si>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</si>
  <si>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</si>
  <si>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</si>
  <si>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</si>
  <si>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</si>
  <si>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</si>
  <si>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</si>
  <si>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</si>
  <si>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</si>
  <si>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</si>
  <si>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</si>
  <si>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</si>
  <si>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</si>
  <si>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</si>
  <si>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</si>
  <si>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</si>
  <si>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</si>
  <si>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</si>
  <si>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</si>
  <si>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</si>
  <si>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</si>
  <si>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</si>
  <si>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</si>
  <si>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</si>
  <si>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</si>
  <si>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</si>
  <si>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</si>
  <si>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</si>
  <si>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</si>
  <si>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</si>
  <si>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</si>
  <si>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</si>
  <si>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</si>
  <si>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</si>
  <si>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</si>
  <si>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</si>
  <si>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</si>
  <si>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</si>
  <si>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</si>
  <si>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</si>
  <si>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</si>
  <si>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</si>
  <si>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</si>
  <si>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</si>
  <si>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</si>
  <si>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</si>
  <si>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</si>
  <si>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</si>
  <si>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</si>
  <si>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</si>
  <si>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</si>
  <si>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</si>
  <si>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</si>
  <si>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</si>
  <si>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</si>
  <si>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</si>
  <si>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</si>
  <si>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</si>
  <si>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</si>
  <si>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</si>
  <si>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</si>
  <si>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</si>
  <si>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</si>
  <si>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</si>
  <si>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</si>
  <si>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</si>
  <si>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</si>
  <si>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</si>
  <si>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</si>
  <si>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</si>
  <si>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</si>
  <si>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</si>
  <si>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</si>
  <si>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</si>
  <si>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</si>
  <si>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</si>
  <si>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</si>
  <si>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</si>
  <si>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</si>
  <si>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</si>
  <si>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</si>
  <si>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</si>
  <si>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</si>
  <si>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</si>
  <si>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</si>
  <si>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</si>
  <si>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</si>
  <si>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</si>
  <si>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</si>
  <si>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</si>
  <si>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</si>
  <si>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</si>
  <si>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</si>
  <si>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</si>
  <si>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</si>
  <si>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</si>
  <si>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</si>
  <si>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</si>
  <si>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</si>
  <si>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</si>
  <si>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</si>
  <si>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</si>
  <si>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</si>
  <si>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</si>
  <si>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</si>
  <si>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</si>
  <si>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</si>
  <si>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</si>
  <si>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</si>
  <si>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</si>
  <si>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</si>
  <si>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</si>
  <si>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</si>
  <si>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</si>
  <si>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</si>
  <si>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</si>
  <si>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</si>
  <si>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</si>
  <si>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</si>
  <si>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</si>
  <si>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</si>
  <si>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</si>
  <si>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</si>
  <si>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</si>
  <si>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</si>
  <si>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</si>
  <si>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</si>
  <si>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</si>
  <si>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</si>
  <si>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</si>
  <si>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</si>
  <si>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</si>
  <si>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</si>
  <si>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</si>
  <si>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</si>
  <si>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</si>
  <si>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</si>
  <si>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</si>
  <si>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</si>
  <si>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</si>
  <si>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</si>
  <si>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</si>
  <si>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</si>
  <si>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</si>
  <si>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</si>
  <si>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</si>
  <si>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</si>
  <si>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</si>
  <si>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</si>
  <si>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</si>
  <si>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</si>
  <si>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</si>
  <si>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</si>
  <si>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</si>
  <si>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</si>
  <si>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</si>
  <si>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</si>
  <si>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</si>
  <si>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</si>
  <si>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</si>
  <si>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</si>
  <si>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</si>
  <si>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</si>
  <si>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</si>
  <si>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</si>
  <si>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</si>
  <si>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</si>
  <si>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</si>
  <si>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</si>
  <si>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</si>
  <si>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</si>
  <si>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</si>
  <si>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</si>
  <si>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</si>
  <si>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</si>
  <si>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</si>
  <si>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</si>
  <si>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</si>
  <si>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</si>
  <si>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</si>
  <si>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</si>
  <si>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</si>
  <si>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</si>
  <si>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</si>
  <si>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</si>
  <si>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</si>
  <si>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</si>
  <si>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</si>
  <si>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</si>
  <si>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</si>
  <si>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</si>
  <si>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</si>
  <si>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</si>
  <si>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</si>
  <si>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</si>
  <si>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</si>
  <si>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</si>
  <si>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</si>
  <si>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</si>
  <si>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</si>
  <si>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</si>
  <si>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</si>
  <si>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</si>
  <si>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</si>
  <si>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</si>
  <si>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</si>
  <si>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</si>
  <si>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</si>
  <si>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</si>
  <si>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</si>
  <si>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</si>
  <si>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</si>
  <si>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</si>
  <si>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</si>
  <si>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</si>
  <si>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</si>
  <si>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</si>
  <si>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</si>
  <si>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</si>
  <si>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</si>
  <si>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</si>
  <si>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</si>
  <si>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</si>
  <si>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</si>
  <si>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</si>
  <si>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</si>
  <si>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</si>
  <si>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</si>
  <si>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</si>
  <si>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</si>
  <si>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</si>
  <si>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</si>
  <si>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</si>
  <si>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</si>
  <si>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</si>
  <si>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</si>
  <si>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</si>
  <si>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</si>
  <si>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</si>
  <si>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</si>
  <si>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</si>
  <si>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</si>
  <si>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</si>
  <si>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</si>
  <si>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</si>
  <si>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</si>
  <si>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</si>
  <si>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</si>
  <si>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</si>
  <si>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</si>
  <si>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</si>
  <si>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</si>
  <si>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</si>
  <si>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</si>
  <si>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</si>
  <si>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</si>
  <si>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</si>
  <si>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</si>
  <si>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</si>
  <si>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</si>
  <si>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</si>
  <si>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</si>
  <si>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</si>
  <si>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</si>
  <si>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</si>
  <si>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</si>
  <si>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</si>
  <si>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</si>
  <si>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</si>
  <si>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</si>
  <si>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</si>
  <si>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</si>
  <si>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</si>
  <si>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</si>
  <si>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</si>
  <si>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</si>
  <si>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</si>
  <si>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</si>
  <si>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</si>
  <si>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</si>
  <si>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</si>
  <si>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</si>
  <si>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</si>
  <si>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</si>
  <si>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</si>
  <si>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</si>
  <si>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</si>
  <si>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</si>
  <si>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</si>
  <si>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</si>
  <si>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</si>
  <si>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</si>
  <si>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</si>
  <si>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</si>
  <si>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</si>
  <si>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</si>
  <si>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</si>
  <si>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</si>
  <si>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</si>
  <si>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</si>
  <si>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</si>
  <si>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</si>
  <si>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</si>
  <si>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</si>
  <si>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</si>
  <si>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</si>
  <si>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</si>
  <si>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</si>
  <si>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</si>
  <si>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</si>
  <si>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</si>
  <si>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</si>
  <si>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</si>
  <si>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</si>
  <si>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</si>
  <si>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</si>
  <si>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</si>
  <si>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</si>
  <si>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</si>
  <si>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</si>
  <si>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</si>
  <si>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</si>
  <si>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</si>
  <si>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</si>
  <si>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</si>
  <si>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</si>
  <si>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</si>
  <si>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</si>
  <si>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</si>
  <si>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</si>
  <si>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</si>
  <si>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</si>
  <si>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</si>
  <si>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</si>
  <si>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</si>
  <si>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</si>
  <si>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</si>
  <si>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</si>
  <si>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</si>
  <si>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</si>
  <si>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</si>
  <si>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</si>
  <si>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</si>
  <si>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</si>
  <si>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</si>
  <si>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</si>
  <si>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</si>
  <si>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</si>
  <si>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</si>
  <si>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</si>
  <si>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</si>
  <si>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</si>
  <si>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</si>
  <si>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</si>
  <si>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</si>
  <si>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</si>
  <si>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</si>
  <si>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</si>
  <si>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</si>
  <si>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</si>
  <si>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</si>
  <si>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</si>
  <si>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</si>
  <si>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</si>
  <si>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</si>
  <si>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</si>
  <si>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</si>
  <si>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</si>
  <si>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</si>
  <si>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</si>
  <si>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</si>
  <si>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</si>
  <si>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</si>
  <si>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</si>
  <si>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</si>
  <si>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</si>
  <si>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</si>
  <si>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</si>
  <si>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</si>
  <si>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</si>
  <si>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</si>
  <si>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</si>
  <si>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</si>
  <si>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</si>
  <si>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</si>
  <si>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</si>
  <si>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</si>
  <si>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</si>
  <si>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</si>
  <si>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</si>
  <si>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</si>
  <si>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</si>
  <si>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</si>
  <si>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</si>
  <si>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</si>
  <si>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</si>
  <si>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</si>
  <si>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</si>
  <si>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</si>
  <si>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</si>
  <si>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</si>
  <si>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</si>
  <si>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</si>
  <si>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</si>
  <si>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</si>
  <si>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</si>
  <si>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</si>
  <si>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</si>
  <si>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</si>
  <si>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</si>
  <si>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</si>
  <si>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</si>
  <si>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</si>
  <si>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</si>
  <si>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</si>
  <si>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</si>
  <si>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</si>
  <si>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</si>
  <si>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</si>
  <si>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</si>
  <si>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</si>
  <si>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</si>
  <si>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</si>
  <si>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</si>
  <si>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</si>
  <si>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</si>
  <si>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</si>
  <si>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</si>
  <si>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</si>
  <si>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</si>
  <si>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</si>
  <si>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</si>
  <si>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</si>
  <si>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</si>
  <si>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</si>
  <si>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</si>
  <si>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</si>
  <si>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</si>
  <si>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</si>
  <si>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</si>
  <si>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</si>
  <si>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</si>
  <si>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</si>
  <si>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</si>
  <si>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</si>
  <si>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</si>
  <si>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</si>
  <si>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</si>
  <si>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</si>
  <si>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</si>
  <si>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</si>
  <si>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</si>
  <si>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</si>
  <si>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</si>
  <si>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</si>
  <si>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</si>
  <si>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</si>
  <si>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</si>
  <si>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</si>
  <si>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</si>
  <si>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</si>
  <si>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</si>
  <si>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</si>
  <si>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</si>
  <si>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</si>
  <si>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</si>
  <si>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</si>
  <si>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</si>
  <si>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</si>
  <si>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</si>
  <si>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</si>
  <si>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</si>
  <si>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</si>
  <si>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</si>
  <si>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</si>
  <si>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</si>
  <si>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</si>
  <si>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</si>
  <si>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</si>
  <si>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</si>
  <si>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</si>
  <si>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</si>
  <si>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</si>
  <si>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</si>
  <si>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</si>
  <si>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</si>
  <si>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</si>
  <si>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</si>
  <si>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</si>
  <si>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</si>
  <si>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</si>
  <si>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</si>
  <si>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</si>
  <si>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</si>
  <si>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</si>
  <si>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</si>
  <si>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</si>
  <si>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</si>
  <si>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</si>
  <si>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</si>
  <si>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</si>
  <si>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</si>
  <si>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</si>
  <si>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</si>
  <si>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</si>
  <si>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</si>
  <si>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</si>
  <si>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</si>
  <si>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</si>
  <si>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</si>
  <si>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</si>
  <si>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</si>
  <si>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</si>
  <si>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</si>
  <si>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</si>
  <si>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</si>
  <si>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</si>
  <si>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</si>
  <si>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</si>
  <si>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</si>
  <si>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</si>
  <si>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</si>
  <si>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</si>
  <si>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</si>
  <si>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</si>
  <si>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</si>
  <si>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</si>
  <si>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</si>
  <si>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</si>
  <si>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</si>
  <si>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</si>
  <si>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</si>
  <si>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</si>
  <si>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</si>
  <si>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</si>
  <si>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</si>
  <si>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</si>
  <si>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</si>
  <si>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</si>
  <si>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</si>
  <si>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</si>
  <si>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</si>
  <si>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</si>
  <si>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</si>
  <si>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</si>
  <si>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</si>
  <si>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</si>
  <si>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</si>
  <si>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</si>
  <si>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</si>
  <si>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</si>
  <si>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</si>
  <si>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</si>
  <si>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</si>
  <si>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</si>
  <si>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</si>
  <si>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</si>
  <si>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</si>
  <si>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</si>
  <si>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</si>
  <si>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</si>
  <si>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</si>
  <si>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</si>
  <si>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</si>
  <si>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</si>
  <si>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</si>
  <si>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</si>
  <si>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</si>
  <si>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</si>
  <si>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</si>
  <si>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</si>
  <si>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</si>
  <si>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</si>
  <si>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</si>
  <si>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</si>
  <si>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</si>
  <si>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</si>
  <si>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</si>
  <si>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</si>
  <si>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</si>
  <si>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</si>
  <si>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</si>
  <si>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</si>
  <si>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</si>
  <si>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</si>
  <si>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</si>
  <si>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</si>
  <si>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</si>
  <si>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</si>
  <si>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</si>
  <si>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</si>
  <si>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</si>
  <si>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</si>
  <si>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</si>
  <si>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</si>
  <si>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</si>
  <si>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</si>
  <si>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</si>
  <si>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</si>
  <si>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</si>
  <si>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</si>
  <si>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</si>
  <si>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</si>
  <si>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</si>
  <si>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</si>
  <si>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</si>
  <si>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</si>
  <si>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</si>
  <si>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</si>
  <si>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</si>
  <si>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</si>
  <si>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</si>
  <si>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</si>
  <si>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</si>
  <si>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</si>
  <si>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</si>
  <si>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</si>
  <si>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</si>
  <si>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</si>
  <si>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</si>
  <si>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</si>
  <si>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</si>
  <si>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</si>
  <si>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</si>
  <si>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</si>
  <si>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</si>
  <si>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</si>
  <si>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</si>
  <si>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</si>
  <si>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</si>
  <si>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</si>
  <si>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</si>
  <si>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</si>
  <si>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</si>
  <si>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</si>
  <si>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</si>
  <si>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</si>
  <si>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</si>
  <si>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</si>
  <si>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</si>
  <si>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</si>
  <si>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</si>
  <si>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</si>
  <si>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</si>
  <si>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</si>
  <si>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</si>
  <si>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</si>
  <si>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</si>
  <si>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</si>
  <si>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</si>
  <si>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</si>
  <si>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</si>
  <si>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</si>
  <si>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</si>
  <si>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</si>
  <si>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</si>
  <si>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</si>
  <si>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</si>
  <si>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</si>
  <si>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</si>
  <si>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</si>
  <si>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</si>
  <si>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</si>
  <si>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</si>
  <si>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</si>
  <si>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</si>
  <si>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</si>
  <si>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</si>
  <si>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</si>
  <si>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</si>
  <si>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</si>
  <si>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</si>
  <si>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</si>
  <si>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</si>
  <si>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</si>
  <si>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</si>
  <si>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</si>
  <si>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</si>
  <si>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</si>
  <si>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</si>
  <si>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</si>
  <si>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</si>
  <si>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</si>
  <si>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</si>
  <si>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</si>
  <si>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</si>
  <si>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</si>
  <si>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</si>
  <si>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</si>
  <si>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</si>
  <si>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</si>
  <si>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</si>
  <si>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</si>
  <si>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</si>
  <si>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</si>
  <si>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</si>
  <si>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</si>
  <si>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</si>
  <si>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</si>
  <si>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</si>
  <si>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</si>
  <si>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</si>
  <si>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</si>
  <si>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</si>
  <si>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</si>
  <si>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</si>
  <si>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</si>
  <si>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</si>
  <si>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</si>
  <si>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</si>
  <si>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</si>
  <si>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</si>
  <si>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</si>
  <si>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</si>
  <si>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</si>
  <si>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</si>
  <si>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</si>
  <si>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</si>
  <si>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</si>
  <si>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</si>
  <si>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</si>
  <si>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</si>
  <si>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</si>
  <si>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</si>
  <si>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</si>
  <si>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</si>
  <si>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</si>
  <si>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</si>
  <si>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</si>
  <si>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</si>
  <si>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</si>
  <si>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</si>
  <si>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</si>
  <si>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</si>
  <si>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</si>
  <si>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</si>
  <si>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</si>
  <si>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</si>
  <si>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</si>
  <si>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</si>
  <si>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</si>
  <si>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</si>
  <si>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</si>
  <si>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</si>
  <si>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</si>
  <si>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</si>
  <si>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</si>
  <si>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</si>
  <si>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</si>
  <si>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</si>
  <si>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</si>
  <si>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</si>
  <si>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</si>
  <si>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</si>
  <si>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</si>
  <si>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</si>
  <si>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</si>
  <si>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</si>
  <si>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</si>
  <si>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</si>
  <si>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</si>
  <si>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</si>
  <si>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</si>
  <si>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</si>
  <si>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</si>
  <si>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</si>
  <si>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</si>
  <si>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</si>
  <si>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</si>
  <si>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</si>
  <si>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</si>
  <si>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</si>
  <si>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</si>
  <si>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</si>
  <si>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</si>
  <si>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</si>
  <si>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</si>
  <si>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</si>
  <si>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</si>
  <si>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</si>
  <si>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</si>
  <si>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</si>
  <si>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</si>
  <si>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</si>
  <si>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</si>
  <si>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</si>
  <si>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</si>
  <si>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</si>
  <si>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</si>
  <si>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</si>
  <si>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</si>
  <si>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</si>
  <si>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</si>
  <si>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</si>
  <si>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</si>
  <si>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</si>
  <si>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</si>
  <si>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</si>
  <si>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</si>
  <si>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</si>
  <si>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</si>
  <si>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</si>
  <si>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</si>
  <si>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</si>
  <si>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</si>
  <si>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</si>
  <si>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</si>
  <si>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</si>
  <si>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</si>
  <si>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</si>
  <si>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</si>
  <si>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</si>
  <si>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</si>
  <si>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</si>
  <si>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</si>
  <si>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</si>
  <si>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</si>
  <si>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</si>
  <si>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</si>
  <si>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</si>
  <si>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</si>
  <si>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</si>
  <si>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</si>
  <si>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</si>
  <si>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</si>
  <si>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</si>
  <si>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</si>
  <si>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</si>
  <si>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</si>
  <si>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</si>
  <si>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</si>
  <si>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</si>
  <si>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</si>
  <si>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</si>
  <si>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</si>
  <si>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</si>
  <si>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</si>
  <si>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</si>
  <si>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</si>
  <si>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</si>
  <si>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</si>
  <si>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</si>
  <si>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</si>
  <si>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</si>
  <si>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</si>
  <si>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</si>
  <si>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</si>
  <si>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</si>
  <si>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</si>
  <si>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</si>
  <si>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</si>
  <si>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</si>
  <si>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</si>
  <si>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</si>
  <si>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</si>
  <si>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</si>
  <si>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</si>
  <si>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</si>
  <si>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</si>
  <si>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</si>
  <si>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</si>
  <si>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</si>
  <si>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</si>
  <si>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</si>
  <si>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</si>
  <si>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</si>
  <si>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</si>
  <si>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</si>
  <si>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</si>
  <si>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</si>
  <si>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</si>
  <si>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</si>
  <si>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</si>
  <si>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</si>
  <si>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</si>
  <si>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</si>
  <si>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</si>
  <si>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</si>
  <si>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</si>
  <si>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</si>
  <si>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</si>
  <si>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</si>
  <si>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</si>
  <si>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</si>
  <si>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</si>
  <si>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</si>
  <si>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</si>
  <si>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</si>
  <si>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</si>
  <si>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</si>
  <si>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</si>
  <si>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</si>
  <si>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</si>
  <si>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</si>
  <si>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</si>
  <si>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</si>
  <si>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</si>
  <si>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</si>
  <si>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</si>
  <si>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</si>
  <si>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</si>
  <si>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</si>
  <si>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</si>
  <si>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</si>
  <si>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</si>
  <si>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</si>
  <si>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</si>
  <si>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</si>
  <si>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</si>
  <si>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</si>
  <si>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</si>
  <si>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</si>
  <si>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</si>
  <si>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</si>
  <si>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</si>
  <si>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</si>
  <si>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</si>
  <si>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</si>
  <si>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</si>
  <si>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</si>
  <si>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</si>
  <si>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</si>
  <si>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</si>
  <si>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</si>
  <si>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</si>
  <si>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</si>
  <si>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</si>
  <si>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</si>
  <si>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</si>
  <si>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</si>
  <si>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</si>
  <si>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</si>
  <si>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</si>
  <si>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</si>
  <si>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</si>
  <si>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</si>
  <si>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</si>
  <si>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</si>
  <si>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</si>
  <si>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</si>
  <si>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</si>
  <si>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</si>
  <si>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</si>
  <si>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</si>
  <si>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</si>
  <si>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</si>
  <si>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</si>
  <si>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</si>
  <si>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</si>
  <si>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</si>
  <si>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</si>
  <si>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</si>
  <si>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</si>
  <si>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</si>
  <si>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</si>
  <si>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</si>
  <si>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</si>
  <si>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</si>
  <si>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</si>
  <si>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</si>
  <si>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</si>
  <si>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</si>
  <si>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</si>
  <si>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</si>
  <si>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</si>
  <si>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</si>
  <si>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</si>
  <si>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</si>
  <si>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</si>
  <si>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</si>
  <si>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</si>
  <si>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</si>
  <si>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</si>
  <si>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</si>
  <si>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</si>
  <si>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</si>
  <si>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</si>
  <si>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</si>
  <si>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</si>
  <si>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</si>
  <si>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</si>
  <si>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</si>
  <si>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</si>
  <si>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</si>
  <si>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</si>
  <si>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</si>
  <si>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</si>
  <si>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</si>
  <si>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</si>
  <si>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</si>
  <si>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</si>
  <si>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</si>
  <si>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</si>
  <si>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</si>
  <si>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</si>
  <si>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</si>
  <si>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</si>
  <si>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</si>
  <si>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</si>
  <si>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</si>
  <si>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</si>
  <si>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</si>
  <si>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</si>
  <si>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</si>
  <si>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</si>
  <si>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</si>
  <si>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</si>
  <si>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</si>
  <si>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</si>
  <si>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</si>
  <si>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</si>
  <si>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</si>
  <si>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</si>
  <si>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</si>
  <si>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</si>
  <si>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</si>
  <si>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</si>
  <si>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</si>
  <si>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</si>
  <si>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</si>
  <si>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</si>
  <si>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</si>
  <si>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</si>
  <si>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</si>
  <si>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</si>
  <si>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</si>
  <si>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</si>
  <si>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</si>
  <si>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</si>
  <si>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</si>
  <si>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</si>
  <si>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</si>
  <si>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</si>
  <si>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</si>
  <si>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</si>
  <si>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</si>
  <si>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</si>
  <si>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</si>
  <si>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</si>
  <si>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</si>
  <si>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</si>
  <si>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</si>
  <si>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</si>
  <si>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</si>
  <si>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</si>
  <si>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</si>
  <si>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</si>
  <si>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</si>
  <si>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</si>
  <si>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</si>
  <si>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</si>
  <si>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</si>
  <si>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</si>
  <si>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</si>
  <si>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</si>
  <si>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</si>
  <si>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</si>
  <si>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</si>
  <si>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</si>
  <si>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</si>
  <si>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</si>
  <si>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</si>
  <si>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</si>
  <si>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</si>
  <si>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</si>
  <si>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</si>
  <si>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</si>
  <si>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</si>
  <si>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</si>
  <si>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</si>
  <si>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</si>
  <si>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</si>
  <si>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</si>
  <si>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</si>
  <si>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</si>
  <si>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</si>
  <si>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</si>
  <si>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</si>
  <si>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</si>
  <si>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</si>
  <si>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</si>
  <si>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</si>
  <si>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</si>
  <si>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</si>
  <si>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</si>
  <si>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</si>
  <si>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</si>
  <si>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</si>
  <si>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</si>
  <si>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</si>
  <si>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</si>
  <si>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</si>
  <si>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</si>
  <si>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</si>
  <si>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</si>
  <si>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</si>
  <si>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</si>
  <si>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</si>
  <si>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</si>
  <si>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</si>
  <si>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</si>
  <si>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</si>
  <si>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</si>
  <si>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</si>
  <si>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</si>
  <si>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</si>
  <si>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</si>
  <si>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</si>
  <si>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</si>
  <si>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</si>
  <si>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</si>
  <si>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</si>
  <si>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</si>
  <si>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</si>
  <si>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</si>
  <si>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</si>
  <si>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</si>
  <si>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</si>
  <si>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</si>
  <si>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</si>
  <si>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</si>
  <si>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</si>
  <si>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</si>
  <si>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</si>
  <si>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</si>
  <si>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</si>
  <si>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</si>
  <si>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</si>
  <si>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</si>
  <si>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</si>
  <si>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</si>
  <si>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</si>
  <si>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</si>
  <si>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</si>
  <si>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</si>
  <si>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</si>
  <si>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</si>
  <si>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</si>
  <si>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</si>
  <si>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</si>
  <si>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</si>
  <si>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</si>
  <si>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</si>
  <si>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</si>
  <si>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</si>
  <si>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</si>
  <si>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</si>
  <si>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</si>
  <si>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</si>
  <si>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</si>
  <si>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</si>
  <si>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</si>
  <si>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</si>
  <si>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</si>
  <si>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</si>
  <si>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</si>
  <si>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</si>
  <si>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</si>
  <si>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</si>
  <si>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</si>
  <si>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</si>
  <si>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</si>
  <si>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</si>
  <si>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</si>
  <si>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</si>
  <si>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</si>
  <si>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</si>
  <si>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</si>
  <si>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</si>
  <si>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</si>
  <si>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</si>
  <si>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</si>
  <si>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</si>
  <si>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</si>
  <si>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</si>
  <si>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</si>
  <si>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</si>
  <si>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</si>
  <si>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</si>
  <si>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</si>
  <si>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</si>
  <si>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</si>
  <si>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</si>
  <si>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</si>
  <si>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</si>
  <si>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</si>
  <si>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</si>
  <si>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</si>
  <si>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</si>
  <si>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</si>
  <si>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</si>
  <si>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</si>
  <si>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</si>
  <si>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</si>
  <si>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</si>
  <si>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</si>
  <si>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</si>
  <si>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</si>
  <si>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</si>
  <si>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</si>
  <si>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</si>
  <si>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</si>
  <si>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</si>
  <si>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</si>
  <si>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</si>
  <si>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</si>
  <si>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</si>
  <si>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</si>
  <si>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</si>
  <si>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</si>
  <si>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</si>
  <si>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</si>
  <si>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</si>
  <si>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</si>
  <si>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</si>
  <si>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</si>
  <si>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</si>
  <si>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</si>
  <si>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</si>
  <si>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</si>
  <si>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</si>
  <si>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</si>
  <si>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</si>
  <si>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</si>
  <si>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</si>
  <si>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</si>
  <si>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</si>
  <si>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</si>
  <si>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</si>
  <si>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</si>
  <si>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</si>
  <si>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</si>
  <si>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</si>
  <si>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</si>
  <si>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</si>
  <si>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</si>
  <si>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</si>
  <si>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</si>
  <si>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</si>
  <si>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</si>
  <si>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</si>
  <si>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</si>
  <si>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</si>
  <si>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</si>
  <si>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</si>
  <si>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</si>
  <si>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</si>
  <si>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</si>
  <si>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</si>
  <si>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</si>
  <si>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</si>
  <si>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</si>
  <si>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</si>
  <si>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</si>
  <si>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</si>
  <si>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</si>
  <si>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</si>
  <si>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</si>
  <si>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</si>
  <si>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</si>
  <si>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</si>
  <si>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</si>
  <si>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</si>
  <si>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</si>
  <si>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</si>
  <si>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</si>
  <si>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</si>
  <si>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</si>
  <si>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</si>
  <si>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</si>
  <si>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</si>
  <si>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</si>
  <si>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</si>
  <si>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</si>
  <si>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</si>
  <si>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</si>
  <si>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</si>
  <si>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</si>
  <si>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</si>
  <si>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</si>
  <si>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</si>
  <si>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</si>
  <si>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</si>
  <si>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</si>
  <si>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</si>
  <si>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</si>
  <si>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</si>
  <si>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</si>
  <si>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</si>
  <si>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</si>
  <si>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</si>
  <si>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</si>
  <si>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</si>
  <si>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</si>
  <si>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</si>
  <si>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</si>
  <si>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</si>
  <si>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</si>
  <si>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</si>
  <si>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</si>
  <si>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</si>
  <si>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</si>
  <si>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</si>
  <si>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</si>
  <si>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</si>
  <si>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</si>
  <si>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</si>
  <si>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</si>
  <si>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</si>
  <si>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</si>
  <si>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</si>
  <si>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</si>
  <si>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</si>
  <si>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</si>
  <si>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</si>
  <si>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</si>
  <si>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</si>
  <si>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</si>
  <si>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</si>
  <si>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</si>
  <si>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</si>
  <si>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</si>
  <si>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</si>
  <si>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</si>
  <si>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</si>
  <si>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</si>
  <si>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</si>
  <si>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</si>
  <si>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</si>
  <si>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</si>
  <si>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</si>
  <si>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</si>
  <si>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</si>
  <si>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</si>
  <si>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</si>
  <si>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</si>
  <si>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</si>
  <si>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</si>
  <si>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</si>
  <si>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</si>
  <si>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</si>
  <si>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</si>
  <si>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</si>
  <si>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</si>
  <si>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</si>
  <si>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</si>
  <si>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</si>
  <si>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</si>
  <si>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</si>
  <si>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</si>
  <si>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</si>
  <si>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</si>
  <si>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</si>
  <si>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</si>
  <si>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</si>
  <si>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</si>
  <si>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</si>
  <si>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</si>
  <si>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</si>
  <si>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</si>
  <si>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</si>
  <si>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</si>
  <si>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</si>
  <si>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</si>
  <si>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</si>
  <si>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</si>
  <si>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</si>
  <si>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</si>
  <si>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</si>
  <si>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</si>
  <si>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</si>
  <si>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</si>
  <si>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</si>
  <si>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</si>
  <si>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</si>
  <si>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</si>
  <si>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</si>
  <si>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</si>
  <si>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</si>
  <si>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</si>
  <si>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</si>
  <si>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</si>
  <si>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</si>
  <si>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</si>
  <si>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</si>
  <si>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</si>
  <si>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</si>
  <si>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</si>
  <si>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</si>
  <si>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</si>
  <si>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</si>
  <si>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</si>
  <si>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</si>
  <si>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</si>
  <si>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</si>
  <si>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</si>
  <si>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</si>
  <si>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</si>
  <si>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</si>
  <si>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</si>
  <si>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</si>
  <si>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</si>
  <si>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</si>
  <si>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</si>
  <si>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</si>
  <si>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</si>
  <si>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</si>
  <si>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</si>
  <si>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</si>
  <si>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</si>
  <si>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</si>
  <si>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</si>
  <si>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</si>
  <si>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</si>
  <si>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</si>
  <si>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</si>
  <si>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</si>
  <si>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</si>
  <si>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</si>
  <si>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</si>
  <si>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</si>
  <si>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</si>
  <si>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</si>
  <si>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</si>
  <si>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</si>
  <si>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</si>
  <si>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</si>
  <si>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</si>
  <si>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</si>
  <si>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</si>
  <si>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</si>
  <si>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</si>
  <si>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</si>
  <si>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</si>
  <si>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</si>
  <si>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</si>
  <si>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</si>
  <si>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</si>
  <si>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</si>
  <si>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</si>
  <si>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</si>
  <si>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</si>
  <si>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</si>
  <si>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</si>
  <si>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</si>
  <si>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</si>
  <si>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</si>
  <si>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</si>
  <si>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</si>
  <si>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</si>
  <si>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</si>
  <si>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</si>
  <si>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</si>
  <si>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</si>
  <si>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</si>
  <si>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</si>
  <si>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</si>
  <si>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</si>
  <si>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</si>
  <si>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</si>
  <si>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</si>
  <si>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</si>
  <si>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</si>
  <si>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</si>
  <si>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</si>
  <si>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</si>
  <si>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</si>
  <si>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</si>
  <si>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</si>
  <si>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</si>
  <si>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</si>
  <si>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</si>
  <si>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</si>
  <si>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</si>
  <si>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</si>
  <si>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</si>
  <si>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</si>
  <si>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</si>
  <si>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</si>
  <si>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</si>
  <si>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</si>
  <si>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</si>
  <si>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</si>
  <si>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</si>
  <si>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</si>
  <si>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</si>
  <si>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</si>
  <si>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</si>
  <si>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</si>
  <si>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</si>
  <si>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</si>
  <si>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</si>
  <si>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</si>
  <si>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</si>
  <si>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</si>
  <si>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</si>
  <si>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</si>
  <si>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</si>
  <si>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</si>
  <si>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</si>
  <si>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</si>
  <si>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</si>
  <si>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</si>
  <si>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</si>
  <si>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</si>
  <si>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</si>
  <si>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</si>
  <si>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</si>
  <si>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</si>
  <si>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</si>
  <si>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</si>
  <si>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</si>
  <si>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</si>
  <si>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</si>
  <si>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</si>
  <si>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</si>
  <si>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</si>
  <si>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</si>
  <si>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</si>
  <si>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</si>
  <si>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</si>
  <si>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</si>
  <si>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</si>
  <si>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</si>
  <si>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</si>
  <si>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</si>
  <si>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</si>
  <si>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</si>
  <si>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</si>
  <si>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</si>
  <si>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</si>
  <si>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</si>
  <si>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</si>
  <si>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</si>
  <si>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</si>
  <si>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</si>
  <si>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</si>
  <si>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</si>
  <si>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</si>
  <si>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</si>
  <si>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</si>
  <si>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</si>
  <si>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</si>
  <si>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</si>
  <si>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</si>
  <si>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</si>
  <si>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</si>
  <si>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</si>
  <si>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</si>
  <si>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</si>
  <si>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</si>
  <si>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</si>
  <si>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</si>
  <si>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</si>
  <si>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</si>
  <si>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</si>
  <si>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</si>
  <si>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</si>
  <si>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</si>
  <si>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</si>
  <si>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</si>
  <si>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</si>
  <si>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</si>
  <si>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</si>
  <si>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</si>
  <si>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</si>
  <si>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</si>
  <si>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</si>
  <si>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</si>
  <si>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</si>
  <si>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</si>
  <si>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</si>
  <si>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</si>
  <si>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</si>
  <si>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</si>
  <si>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</si>
  <si>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</si>
  <si>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</si>
  <si>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</si>
  <si>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</si>
  <si>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</si>
  <si>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</si>
  <si>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</si>
  <si>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</si>
  <si>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</si>
  <si>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</si>
  <si>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</si>
  <si>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</si>
  <si>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</si>
  <si>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</si>
  <si>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</si>
  <si>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</si>
  <si>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</si>
  <si>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</si>
  <si>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</si>
  <si>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</si>
  <si>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</si>
  <si>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</si>
  <si>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</si>
  <si>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</si>
  <si>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</si>
  <si>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</si>
  <si>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</si>
  <si>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</si>
  <si>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</si>
  <si>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</si>
  <si>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</si>
  <si>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</si>
  <si>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</si>
  <si>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</si>
  <si>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</si>
  <si>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</si>
  <si>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</si>
  <si>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</si>
  <si>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</si>
  <si>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</si>
  <si>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</si>
  <si>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</si>
  <si>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</si>
  <si>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</si>
  <si>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</si>
  <si>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</si>
  <si>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</si>
  <si>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</si>
  <si>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</si>
  <si>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</si>
  <si>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</si>
  <si>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</si>
  <si>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</si>
  <si>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</si>
  <si>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</si>
  <si>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</si>
  <si>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</si>
  <si>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</si>
  <si>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</si>
  <si>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</si>
  <si>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</si>
  <si>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</si>
  <si>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</si>
  <si>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</si>
  <si>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</si>
  <si>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</si>
  <si>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</si>
  <si>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</si>
  <si>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</si>
  <si>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</si>
  <si>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</si>
  <si>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</si>
  <si>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</si>
  <si>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</si>
  <si>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</si>
  <si>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</si>
  <si>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</si>
  <si>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</si>
  <si>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</si>
  <si>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</si>
  <si>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</si>
  <si>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</si>
  <si>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</si>
  <si>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</si>
  <si>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</si>
  <si>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</si>
  <si>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</si>
  <si>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</si>
  <si>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</si>
  <si>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</si>
  <si>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</si>
  <si>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</si>
  <si>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</si>
  <si>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</si>
  <si>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</si>
  <si>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</si>
  <si>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</si>
  <si>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</si>
  <si>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</si>
  <si>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</si>
  <si>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</si>
  <si>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</si>
  <si>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</si>
  <si>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</si>
  <si>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</si>
  <si>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</si>
  <si>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</si>
  <si>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</si>
  <si>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</si>
  <si>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</si>
  <si>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</si>
  <si>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</si>
  <si>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</si>
  <si>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</si>
  <si>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</si>
  <si>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</si>
  <si>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</si>
  <si>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</si>
  <si>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</si>
  <si>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</si>
  <si>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</si>
  <si>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</si>
  <si>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</si>
  <si>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</si>
  <si>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</si>
  <si>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</si>
  <si>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</si>
  <si>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</si>
  <si>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</si>
  <si>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</si>
  <si>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</si>
  <si>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</si>
  <si>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</si>
  <si>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</si>
  <si>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</si>
  <si>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</si>
  <si>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</si>
  <si>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</si>
  <si>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</si>
  <si>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</si>
  <si>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</si>
  <si>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</si>
  <si>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</si>
  <si>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</si>
  <si>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</si>
  <si>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</si>
  <si>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</si>
  <si>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</si>
  <si>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</si>
  <si>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</si>
  <si>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</si>
  <si>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</si>
  <si>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</si>
  <si>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</si>
  <si>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</si>
  <si>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</si>
  <si>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</si>
  <si>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</si>
  <si>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</si>
  <si>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</si>
  <si>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</si>
  <si>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</si>
  <si>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</si>
  <si>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</si>
  <si>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</si>
  <si>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</si>
  <si>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</si>
  <si>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</si>
  <si>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</si>
  <si>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</si>
  <si>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</si>
  <si>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</si>
  <si>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</si>
  <si>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</si>
  <si>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</si>
  <si>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</si>
  <si>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</si>
  <si>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</si>
  <si>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</si>
  <si>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</si>
  <si>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</si>
  <si>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</si>
  <si>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</si>
  <si>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</si>
  <si>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</si>
  <si>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</si>
  <si>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</si>
  <si>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</si>
  <si>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</si>
  <si>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</si>
  <si>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</si>
  <si>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</si>
  <si>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</si>
  <si>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</si>
  <si>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</si>
  <si>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</si>
  <si>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</si>
  <si>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</si>
  <si>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</si>
  <si>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</si>
  <si>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</si>
  <si>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</si>
  <si>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</si>
  <si>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</si>
  <si>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</si>
  <si>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</si>
  <si>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</si>
  <si>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</si>
  <si>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</si>
  <si>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</si>
  <si>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</si>
  <si>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</si>
  <si>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</si>
  <si>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</si>
  <si>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</si>
  <si>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</si>
  <si>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</si>
  <si>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</si>
  <si>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</si>
  <si>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</si>
  <si>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</si>
  <si>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</si>
  <si>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</si>
  <si>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</si>
  <si>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</si>
  <si>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</si>
  <si>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</si>
  <si>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</si>
  <si>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</si>
  <si>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</si>
  <si>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</si>
  <si>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</si>
  <si>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</si>
  <si>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</si>
  <si>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</si>
  <si>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</si>
  <si>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</si>
  <si>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</si>
  <si>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</si>
  <si>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</si>
  <si>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</si>
  <si>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</si>
  <si>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</si>
  <si>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</si>
  <si>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</si>
  <si>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</si>
  <si>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</si>
  <si>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</si>
  <si>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</si>
  <si>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</si>
  <si>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</si>
  <si>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</si>
  <si>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</si>
  <si>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</si>
  <si>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</si>
  <si>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</si>
  <si>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</si>
  <si>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</si>
  <si>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</si>
  <si>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</si>
  <si>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</si>
  <si>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</si>
  <si>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</si>
  <si>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</si>
  <si>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</si>
  <si>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</si>
  <si>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</si>
  <si>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</si>
  <si>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</si>
  <si>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</si>
  <si>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</si>
  <si>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</si>
  <si>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</si>
  <si>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</si>
  <si>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</si>
  <si>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</si>
  <si>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</si>
  <si>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</si>
  <si>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</si>
  <si>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</si>
  <si>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</si>
  <si>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</si>
  <si>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</si>
  <si>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</si>
  <si>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</si>
  <si>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</si>
  <si>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</si>
  <si>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</si>
  <si>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</si>
  <si>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</si>
  <si>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</si>
  <si>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</si>
  <si>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</si>
  <si>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</si>
  <si>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</si>
  <si>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</si>
  <si>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</si>
  <si>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</si>
  <si>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</si>
  <si>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</si>
  <si>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</si>
  <si>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</si>
  <si>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</si>
  <si>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</si>
  <si>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</si>
  <si>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</si>
  <si>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</si>
  <si>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</si>
  <si>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</si>
  <si>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</si>
  <si>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</si>
  <si>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</si>
  <si>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</si>
  <si>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</si>
  <si>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</si>
  <si>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</si>
  <si>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</si>
  <si>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</si>
  <si>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</si>
  <si>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</si>
  <si>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</si>
  <si>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</si>
  <si>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</si>
  <si>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</si>
  <si>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</si>
  <si>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</si>
  <si>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</si>
  <si>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</si>
  <si>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</si>
  <si>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</si>
  <si>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</si>
  <si>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</si>
  <si>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</si>
  <si>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</si>
  <si>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</si>
  <si>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</si>
  <si>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</si>
  <si>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</si>
  <si>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</si>
  <si>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</si>
  <si>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</si>
  <si>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</si>
  <si>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</si>
  <si>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</si>
  <si>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</si>
  <si>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</si>
  <si>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</si>
  <si>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</si>
  <si>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</si>
  <si>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</si>
  <si>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</si>
  <si>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</si>
  <si>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</si>
  <si>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</si>
  <si>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</si>
  <si>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</si>
  <si>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</si>
  <si>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</si>
  <si>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</si>
  <si>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</si>
  <si>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</si>
  <si>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</si>
  <si>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</si>
  <si>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</si>
  <si>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</si>
  <si>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</si>
  <si>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</si>
  <si>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</si>
  <si>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</si>
  <si>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</si>
  <si>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</si>
  <si>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</si>
  <si>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</si>
  <si>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</si>
  <si>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</si>
  <si>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</si>
  <si>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</si>
  <si>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</si>
  <si>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</si>
  <si>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</si>
  <si>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</si>
  <si>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</si>
  <si>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</si>
  <si>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</si>
  <si>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</si>
  <si>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</si>
  <si>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</si>
  <si>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</si>
  <si>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</si>
  <si>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</si>
  <si>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</si>
  <si>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</si>
  <si>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</si>
  <si>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</si>
  <si>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</si>
  <si>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</si>
  <si>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</si>
  <si>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</si>
  <si>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</si>
  <si>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</si>
  <si>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</si>
  <si>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</si>
  <si>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</si>
  <si>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</si>
  <si>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</si>
  <si>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</si>
  <si>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</si>
  <si>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</si>
  <si>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</si>
  <si>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</si>
  <si>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</si>
  <si>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</si>
  <si>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</si>
  <si>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</si>
  <si>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</si>
  <si>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</si>
  <si>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</si>
  <si>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</si>
  <si>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</si>
  <si>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</si>
  <si>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</si>
  <si>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</si>
  <si>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</si>
  <si>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</si>
  <si>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</si>
  <si>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</si>
  <si>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</si>
  <si>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</si>
  <si>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</si>
  <si>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</si>
  <si>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</si>
  <si>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</si>
  <si>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</si>
  <si>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</si>
  <si>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</si>
  <si>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</si>
  <si>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</si>
  <si>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</si>
  <si>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</si>
  <si>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</si>
  <si>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</si>
  <si>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</si>
  <si>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</si>
  <si>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</si>
  <si>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</si>
  <si>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</si>
  <si>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</si>
  <si>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</si>
  <si>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</si>
  <si>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</si>
  <si>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</si>
  <si>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</si>
  <si>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</si>
  <si>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</si>
  <si>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</si>
  <si>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</si>
  <si>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</si>
  <si>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</si>
  <si>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</si>
  <si>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</si>
  <si>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</si>
  <si>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</si>
  <si>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</si>
  <si>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</si>
  <si>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</si>
  <si>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</si>
  <si>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</si>
  <si>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</si>
  <si>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</si>
  <si>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</si>
  <si>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</si>
  <si>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</si>
  <si>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</si>
  <si>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</si>
  <si>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</si>
  <si>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</si>
  <si>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</si>
  <si>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</si>
  <si>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</si>
  <si>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</si>
  <si>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</si>
  <si>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</si>
  <si>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</si>
  <si>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</si>
  <si>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</si>
  <si>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</si>
  <si>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</si>
  <si>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</si>
  <si>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</si>
  <si>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</si>
  <si>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</si>
  <si>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</si>
  <si>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</si>
  <si>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</si>
  <si>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</si>
  <si>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</si>
  <si>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</si>
  <si>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</si>
  <si>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</si>
  <si>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</si>
  <si>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</si>
  <si>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</si>
  <si>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</si>
  <si>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</si>
  <si>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</si>
  <si>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</si>
  <si>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</si>
  <si>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</si>
  <si>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</si>
  <si>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</si>
  <si>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</si>
  <si>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</si>
  <si>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</si>
  <si>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</si>
  <si>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</si>
  <si>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</si>
  <si>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</si>
  <si>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</si>
  <si>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</si>
  <si>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</si>
  <si>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</si>
  <si>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</si>
  <si>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</si>
  <si>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</si>
  <si>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</si>
  <si>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</si>
  <si>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</si>
  <si>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</si>
  <si>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</si>
  <si>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</si>
  <si>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</si>
  <si>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</si>
  <si>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</si>
  <si>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</si>
  <si>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</si>
  <si>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</si>
  <si>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</si>
  <si>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</si>
  <si>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</si>
  <si>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</si>
  <si>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</si>
  <si>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</si>
  <si>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</si>
  <si>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</si>
  <si>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</si>
  <si>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</si>
  <si>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</si>
  <si>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</si>
  <si>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</si>
  <si>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</si>
  <si>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</si>
  <si>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</si>
  <si>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</si>
  <si>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</si>
  <si>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</si>
  <si>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</si>
  <si>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</si>
  <si>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</si>
  <si>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</si>
  <si>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</si>
  <si>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</si>
  <si>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</si>
  <si>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</si>
  <si>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</si>
  <si>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</si>
  <si>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</si>
  <si>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</si>
  <si>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</si>
  <si>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</si>
  <si>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</si>
  <si>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</si>
  <si>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</si>
  <si>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</si>
  <si>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</si>
  <si>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</si>
  <si>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</si>
  <si>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</si>
  <si>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</si>
  <si>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</si>
  <si>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</si>
  <si>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</si>
  <si>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</si>
  <si>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</si>
  <si>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</si>
  <si>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</si>
  <si>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</si>
  <si>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</si>
  <si>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</si>
  <si>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</si>
  <si>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</si>
  <si>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</si>
  <si>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</si>
  <si>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</si>
  <si>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</si>
  <si>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</si>
  <si>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</si>
  <si>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</si>
  <si>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</si>
  <si>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</si>
  <si>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</si>
  <si>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</si>
  <si>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</si>
  <si>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</si>
  <si>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</si>
  <si>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</si>
  <si>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</si>
  <si>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</si>
  <si>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</si>
  <si>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</si>
  <si>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</si>
  <si>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</si>
  <si>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</si>
  <si>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</si>
  <si>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</si>
  <si>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</si>
  <si>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</si>
  <si>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</si>
  <si>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</si>
  <si>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</si>
  <si>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</si>
  <si>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</si>
  <si>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</si>
  <si>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</si>
  <si>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</si>
  <si>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</si>
  <si>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</si>
  <si>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</si>
  <si>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</si>
  <si>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</si>
  <si>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</si>
  <si>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</si>
  <si>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</si>
  <si>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</si>
  <si>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</si>
  <si>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</si>
  <si>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</si>
  <si>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</si>
  <si>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</si>
  <si>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</si>
  <si>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</si>
  <si>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</si>
  <si>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</si>
  <si>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</si>
  <si>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</si>
  <si>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</si>
  <si>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</si>
  <si>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</si>
  <si>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</si>
  <si>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</si>
  <si>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</si>
  <si>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</si>
  <si>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</si>
  <si>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</si>
  <si>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</si>
  <si>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</si>
  <si>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</si>
  <si>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</si>
  <si>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</si>
  <si>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</si>
  <si>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</si>
  <si>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</si>
  <si>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</si>
  <si>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</si>
  <si>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</si>
  <si>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</si>
  <si>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</si>
  <si>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</si>
  <si>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</si>
  <si>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</si>
  <si>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</si>
  <si>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</si>
  <si>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</si>
  <si>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</si>
  <si>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</si>
  <si>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</si>
  <si>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</si>
  <si>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</si>
  <si>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</si>
  <si>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</si>
  <si>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</si>
  <si>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</si>
  <si>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</si>
  <si>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</si>
  <si>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</si>
  <si>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</si>
  <si>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</si>
  <si>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</si>
  <si>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</si>
  <si>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</si>
  <si>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</si>
  <si>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</si>
  <si>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</si>
  <si>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</si>
  <si>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</si>
  <si>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</si>
  <si>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</si>
  <si>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</si>
  <si>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</si>
  <si>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</si>
  <si>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</si>
  <si>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</si>
  <si>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</si>
  <si>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</si>
  <si>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</si>
  <si>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</si>
  <si>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</si>
  <si>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</si>
  <si>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</si>
  <si>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</si>
  <si>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</si>
  <si>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</si>
  <si>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</si>
  <si>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</si>
  <si>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</si>
  <si>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</si>
  <si>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</si>
  <si>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</si>
  <si>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</si>
  <si>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</si>
  <si>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</si>
  <si>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</si>
  <si>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</si>
  <si>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</si>
  <si>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</si>
  <si>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</si>
  <si>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</si>
  <si>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</si>
  <si>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</si>
  <si>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</si>
  <si>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</si>
  <si>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</si>
  <si>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</si>
  <si>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</si>
  <si>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</si>
  <si>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</si>
  <si>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</si>
  <si>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</si>
  <si>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</si>
  <si>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</si>
  <si>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</si>
  <si>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</si>
  <si>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</si>
  <si>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</si>
  <si>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</si>
  <si>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</si>
  <si>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</si>
  <si>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</si>
  <si>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</si>
  <si>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</si>
  <si>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</si>
  <si>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</si>
  <si>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</si>
  <si>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</si>
  <si>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</si>
  <si>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</si>
  <si>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</si>
  <si>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</si>
  <si>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</si>
  <si>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</si>
  <si>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</si>
  <si>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</si>
  <si>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</si>
  <si>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</si>
  <si>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</si>
  <si>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</si>
  <si>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</si>
  <si>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</si>
  <si>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</si>
  <si>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</si>
  <si>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</si>
  <si>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</si>
  <si>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</si>
  <si>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</si>
  <si>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</si>
  <si>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</si>
  <si>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</si>
  <si>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</si>
  <si>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</si>
  <si>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</si>
  <si>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</si>
  <si>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</si>
  <si>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</si>
  <si>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</si>
  <si>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</si>
  <si>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</si>
  <si>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</si>
  <si>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</si>
  <si>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</si>
  <si>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</si>
  <si>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</si>
  <si>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</si>
  <si>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</si>
  <si>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</si>
  <si>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</si>
  <si>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</si>
  <si>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</si>
  <si>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</si>
  <si>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</si>
  <si>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</si>
  <si>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</si>
  <si>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</si>
  <si>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</si>
  <si>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</si>
  <si>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</si>
  <si>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</si>
  <si>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</si>
  <si>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</si>
  <si>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</si>
  <si>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</si>
  <si>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</si>
  <si>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</si>
  <si>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</si>
  <si>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</si>
  <si>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</si>
  <si>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</si>
  <si>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</si>
  <si>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</si>
  <si>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</si>
  <si>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</si>
  <si>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</si>
  <si>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</si>
  <si>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</si>
  <si>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</si>
  <si>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</si>
  <si>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</si>
  <si>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</si>
  <si>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</si>
  <si>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</si>
  <si>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</si>
  <si>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</si>
  <si>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</si>
  <si>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</si>
  <si>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</si>
  <si>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</si>
  <si>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</si>
  <si>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</si>
  <si>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</si>
  <si>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</si>
  <si>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</si>
  <si>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</si>
  <si>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</si>
  <si>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</si>
  <si>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</si>
  <si>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</si>
  <si>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</si>
  <si>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</si>
  <si>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</si>
  <si>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</si>
  <si>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</si>
  <si>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</si>
  <si>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</si>
  <si>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</si>
  <si>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</si>
  <si>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</si>
  <si>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</si>
  <si>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</si>
  <si>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</si>
  <si>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</si>
  <si>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</si>
  <si>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</si>
  <si>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</si>
  <si>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</si>
  <si>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</si>
  <si>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</si>
  <si>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</si>
  <si>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</si>
  <si>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</si>
  <si>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</si>
  <si>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</si>
  <si>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</si>
  <si>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</si>
  <si>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</si>
  <si>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</si>
  <si>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</si>
  <si>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</si>
  <si>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</si>
  <si>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</si>
  <si>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</si>
  <si>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</si>
  <si>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</si>
  <si>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</si>
  <si>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</si>
  <si>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</si>
  <si>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</si>
  <si>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</si>
  <si>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</si>
  <si>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</si>
  <si>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</si>
  <si>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</si>
  <si>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</si>
  <si>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</si>
  <si>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</si>
  <si>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</si>
  <si>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</si>
  <si>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</si>
  <si>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</si>
  <si>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</si>
  <si>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</si>
  <si>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</si>
  <si>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</si>
  <si>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</si>
  <si>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</si>
  <si>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</si>
  <si>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</si>
  <si>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</si>
  <si>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</si>
  <si>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</si>
  <si>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</si>
  <si>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</si>
  <si>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</si>
  <si>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</si>
  <si>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</si>
  <si>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</si>
  <si>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</si>
  <si>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</si>
  <si>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</si>
  <si>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</si>
  <si>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</si>
  <si>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</si>
  <si>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</si>
  <si>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</si>
  <si>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</si>
  <si>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</si>
  <si>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</si>
  <si>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</si>
  <si>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</si>
  <si>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</si>
  <si>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</si>
  <si>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</si>
  <si>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</si>
  <si>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</si>
  <si>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</si>
  <si>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</si>
  <si>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</si>
  <si>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</si>
  <si>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</si>
  <si>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</si>
  <si>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</si>
  <si>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</si>
  <si>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</si>
  <si>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</si>
  <si>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</si>
  <si>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</si>
  <si>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</si>
  <si>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</si>
  <si>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</si>
  <si>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</si>
  <si>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</si>
  <si>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</si>
  <si>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</si>
  <si>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</si>
  <si>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</si>
  <si>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</si>
  <si>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</si>
  <si>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</si>
  <si>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</si>
  <si>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</si>
  <si>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</si>
  <si>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</si>
  <si>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</si>
  <si>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</si>
  <si>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</si>
  <si>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</si>
  <si>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</si>
  <si>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</si>
  <si>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</si>
  <si>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</si>
  <si>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</si>
  <si>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</si>
  <si>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</si>
  <si>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</si>
  <si>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</si>
  <si>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</si>
  <si>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</si>
  <si>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</si>
  <si>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</si>
  <si>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</si>
  <si>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</si>
  <si>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</si>
  <si>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</si>
  <si>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</si>
  <si>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</si>
  <si>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</si>
  <si>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</si>
  <si>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</si>
  <si>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</si>
  <si>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</si>
  <si>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</si>
  <si>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</si>
  <si>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</si>
  <si>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</si>
  <si>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</si>
  <si>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</si>
  <si>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</si>
  <si>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</si>
  <si>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</si>
  <si>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</si>
  <si>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</si>
  <si>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</si>
  <si>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</si>
  <si>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</si>
  <si>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</si>
  <si>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</si>
  <si>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</si>
  <si>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</si>
  <si>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</si>
  <si>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</si>
  <si>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</si>
  <si>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</si>
  <si>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</si>
  <si>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</si>
  <si>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</si>
  <si>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</si>
  <si>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</si>
  <si>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</si>
  <si>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</si>
  <si>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</si>
  <si>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</si>
  <si>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</si>
  <si>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</si>
  <si>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</si>
  <si>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</si>
  <si>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</si>
  <si>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</si>
  <si>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</si>
  <si>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</si>
  <si>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</si>
  <si>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</si>
  <si>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</si>
  <si>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</si>
  <si>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</si>
  <si>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</si>
  <si>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</si>
  <si>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</si>
  <si>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</si>
  <si>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</si>
  <si>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</si>
  <si>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</si>
  <si>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</si>
  <si>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</si>
  <si>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</si>
  <si>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</si>
  <si>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</si>
  <si>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</si>
  <si>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</si>
  <si>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</si>
  <si>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</si>
  <si>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</si>
  <si>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</si>
  <si>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</si>
  <si>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</si>
  <si>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</si>
  <si>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</si>
  <si>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</si>
  <si>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</si>
  <si>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</si>
  <si>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</si>
  <si>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</si>
  <si>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</si>
  <si>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</si>
  <si>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</si>
  <si>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</si>
  <si>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</si>
  <si>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</si>
  <si>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</si>
  <si>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</si>
  <si>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</si>
  <si>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</si>
  <si>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</si>
  <si>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</si>
  <si>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</si>
  <si>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</si>
  <si>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</si>
  <si>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</si>
  <si>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</si>
  <si>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</si>
  <si>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</si>
  <si>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</si>
  <si>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</si>
  <si>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</si>
  <si>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</si>
  <si>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</si>
  <si>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</si>
  <si>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</si>
  <si>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</si>
  <si>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</si>
  <si>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</si>
  <si>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</si>
  <si>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</si>
  <si>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</si>
  <si>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</si>
  <si>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</si>
  <si>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</si>
  <si>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</si>
  <si>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</si>
  <si>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</si>
  <si>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</si>
  <si>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</si>
  <si>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</si>
  <si>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</si>
  <si>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</si>
  <si>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</si>
  <si>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</si>
  <si>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</si>
  <si>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</si>
  <si>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</si>
  <si>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</si>
  <si>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</si>
  <si>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</si>
  <si>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</si>
  <si>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</si>
  <si>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</si>
  <si>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</si>
  <si>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</si>
  <si>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</si>
  <si>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</si>
  <si>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</si>
  <si>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</si>
  <si>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</si>
  <si>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</si>
  <si>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</si>
  <si>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</si>
  <si>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</si>
  <si>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</si>
  <si>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</si>
  <si>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</si>
  <si>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</si>
  <si>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</si>
  <si>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</si>
  <si>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</si>
  <si>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</si>
  <si>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</si>
  <si>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</si>
  <si>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</si>
  <si>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</si>
  <si>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</si>
  <si>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</si>
  <si>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</si>
  <si>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</si>
  <si>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</si>
  <si>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</si>
  <si>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</si>
  <si>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</si>
  <si>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</si>
  <si>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</si>
  <si>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</si>
  <si>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</si>
  <si>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</si>
  <si>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</si>
  <si>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</si>
  <si>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</si>
  <si>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</si>
  <si>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</si>
  <si>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</si>
  <si>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</si>
  <si>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</si>
  <si>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</si>
  <si>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</si>
  <si>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</si>
  <si>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</si>
  <si>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</si>
  <si>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</si>
  <si>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</si>
  <si>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</si>
  <si>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</si>
  <si>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</si>
  <si>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</si>
  <si>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</si>
  <si>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</si>
  <si>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</si>
  <si>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</si>
  <si>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</si>
  <si>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</si>
  <si>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</si>
  <si>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</si>
  <si>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</si>
  <si>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</si>
  <si>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</si>
  <si>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</si>
  <si>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</si>
  <si>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</si>
  <si>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</si>
  <si>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</si>
  <si>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</si>
  <si>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</si>
  <si>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</si>
  <si>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</si>
  <si>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</si>
  <si>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</si>
  <si>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</si>
  <si>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</si>
  <si>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</si>
  <si>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</si>
  <si>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</si>
  <si>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</si>
  <si>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</si>
  <si>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</si>
  <si>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</si>
  <si>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</si>
  <si>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</si>
  <si>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</si>
  <si>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</si>
  <si>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</si>
  <si>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</si>
  <si>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</si>
  <si>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</si>
  <si>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</si>
  <si>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</si>
  <si>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</si>
  <si>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</si>
  <si>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</si>
  <si>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</si>
  <si>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</si>
  <si>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</si>
  <si>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</si>
  <si>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</si>
  <si>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</si>
  <si>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</si>
  <si>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</si>
  <si>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</si>
  <si>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</si>
  <si>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</si>
  <si>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</si>
  <si>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</si>
  <si>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</si>
  <si>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</si>
  <si>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</si>
  <si>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</si>
  <si>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</si>
  <si>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</si>
  <si>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</si>
  <si>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</si>
  <si>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</si>
  <si>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</si>
  <si>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</si>
  <si>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</si>
  <si>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</si>
  <si>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</si>
  <si>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</si>
  <si>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</si>
  <si>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</si>
  <si>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</si>
  <si>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</si>
  <si>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</si>
  <si>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</si>
  <si>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</si>
  <si>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</si>
  <si>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</si>
  <si>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</si>
  <si>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</si>
  <si>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</si>
  <si>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</si>
  <si>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</si>
  <si>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</si>
  <si>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</si>
  <si>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</si>
  <si>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</si>
  <si>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</si>
  <si>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</si>
  <si>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</si>
  <si>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</si>
  <si>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</si>
  <si>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</si>
  <si>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</si>
  <si>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</si>
  <si>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</si>
  <si>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</si>
  <si>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</si>
  <si>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</si>
  <si>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</si>
  <si>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</si>
  <si>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</si>
  <si>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</si>
  <si>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</si>
  <si>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</si>
  <si>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</si>
  <si>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</si>
  <si>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</si>
  <si>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</si>
  <si>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</si>
  <si>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</si>
  <si>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</si>
  <si>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</si>
  <si>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</si>
  <si>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</si>
  <si>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</si>
  <si>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</si>
  <si>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</si>
  <si>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</si>
  <si>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</si>
  <si>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</si>
  <si>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</si>
  <si>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</si>
  <si>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</si>
  <si>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</si>
  <si>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</si>
  <si>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</si>
  <si>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</si>
  <si>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</si>
  <si>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</si>
  <si>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</si>
  <si>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</si>
  <si>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</si>
  <si>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</si>
  <si>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</si>
  <si>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</si>
  <si>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</si>
  <si>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</si>
  <si>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</si>
  <si>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</si>
  <si>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</si>
  <si>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</si>
  <si>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</si>
  <si>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</si>
  <si>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</si>
  <si>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</si>
  <si>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</si>
  <si>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</si>
  <si>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</si>
  <si>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</si>
  <si>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</si>
  <si>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</si>
  <si>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</si>
  <si>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</si>
  <si>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</si>
  <si>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</si>
  <si>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</si>
  <si>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</si>
  <si>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</si>
  <si>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</si>
  <si>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</si>
  <si>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</si>
  <si>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</si>
  <si>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</si>
  <si>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</si>
  <si>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</si>
  <si>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</si>
  <si>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</si>
  <si>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</si>
  <si>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</si>
  <si>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</si>
  <si>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</si>
  <si>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</si>
  <si>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</si>
  <si>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</si>
  <si>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</si>
  <si>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</si>
  <si>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</si>
  <si>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</si>
  <si>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</si>
  <si>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</si>
  <si>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</si>
  <si>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</si>
  <si>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</si>
  <si>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</si>
  <si>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</si>
  <si>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</si>
  <si>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</si>
  <si>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</si>
  <si>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</si>
  <si>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</si>
  <si>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</si>
  <si>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</si>
  <si>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</si>
  <si>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</si>
  <si>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</si>
  <si>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</si>
  <si>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</si>
  <si>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</si>
  <si>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</si>
  <si>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</si>
  <si>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</si>
  <si>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</si>
  <si>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</si>
  <si>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</si>
  <si>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</si>
  <si>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</si>
  <si>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</si>
  <si>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</si>
  <si>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</si>
  <si>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</si>
  <si>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</si>
  <si>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</si>
  <si>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</si>
  <si>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</si>
  <si>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</si>
  <si>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</si>
  <si>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</si>
  <si>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</si>
  <si>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</si>
  <si>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</si>
  <si>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</si>
  <si>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</si>
  <si>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</si>
  <si>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</si>
  <si>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</si>
  <si>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</si>
  <si>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</si>
  <si>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</si>
  <si>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</si>
  <si>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</si>
  <si>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</si>
  <si>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</si>
  <si>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</si>
  <si>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</si>
  <si>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</si>
  <si>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</si>
  <si>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</si>
  <si>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</si>
  <si>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</si>
  <si>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</si>
  <si>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</si>
  <si>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</si>
  <si>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</si>
  <si>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</si>
  <si>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</si>
  <si>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</si>
  <si>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</si>
  <si>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</si>
  <si>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</si>
  <si>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</si>
  <si>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</si>
  <si>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</si>
  <si>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</si>
  <si>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</si>
  <si>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</si>
  <si>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</si>
  <si>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</si>
  <si>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</si>
  <si>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</si>
  <si>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</si>
  <si>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</si>
  <si>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</si>
  <si>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</si>
  <si>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</si>
  <si>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</si>
  <si>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</si>
  <si>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</si>
  <si>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</si>
  <si>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</si>
  <si>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</si>
  <si>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</si>
  <si>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</si>
  <si>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</si>
  <si>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</si>
  <si>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</si>
  <si>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</si>
  <si>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</si>
  <si>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</si>
  <si>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</si>
  <si>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</si>
  <si>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</si>
  <si>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</si>
  <si>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</si>
  <si>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</si>
  <si>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</si>
  <si>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</si>
  <si>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</si>
  <si>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</si>
  <si>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</si>
  <si>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</si>
  <si>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</si>
  <si>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</si>
  <si>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</si>
  <si>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</si>
  <si>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</si>
  <si>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</si>
  <si>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</si>
  <si>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</si>
  <si>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</si>
  <si>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</si>
  <si>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</si>
  <si>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</si>
  <si>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</si>
  <si>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</si>
  <si>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</si>
  <si>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</si>
  <si>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</si>
  <si>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</si>
  <si>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</si>
  <si>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</si>
  <si>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</si>
  <si>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</si>
  <si>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</si>
  <si>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</si>
  <si>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</si>
  <si>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</si>
  <si>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</si>
  <si>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</si>
  <si>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</si>
  <si>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</si>
  <si>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</si>
  <si>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</si>
  <si>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</si>
  <si>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</si>
  <si>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</si>
  <si>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</si>
  <si>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</si>
  <si>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</si>
  <si>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</si>
  <si>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</si>
  <si>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</si>
  <si>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</si>
  <si>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</si>
  <si>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</si>
  <si>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</si>
  <si>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</si>
  <si>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</si>
  <si>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</si>
  <si>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</si>
  <si>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</si>
  <si>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</si>
  <si>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</si>
  <si>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</si>
  <si>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</si>
  <si>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</si>
  <si>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</si>
  <si>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</si>
  <si>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</si>
  <si>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</si>
  <si>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</si>
  <si>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</si>
  <si>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</si>
  <si>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</si>
  <si>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</si>
  <si>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</si>
  <si>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</si>
  <si>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</si>
  <si>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</si>
  <si>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</si>
  <si>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</si>
  <si>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</si>
  <si>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</si>
  <si>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</si>
  <si>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</si>
  <si>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</si>
  <si>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</si>
  <si>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</si>
  <si>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</si>
  <si>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</si>
  <si>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</si>
  <si>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</si>
  <si>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</si>
  <si>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</si>
  <si>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</si>
  <si>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</si>
  <si>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</si>
  <si>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</si>
  <si>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</si>
  <si>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</si>
  <si>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</si>
  <si>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</si>
  <si>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</si>
  <si>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</si>
  <si>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</si>
  <si>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</si>
  <si>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</si>
  <si>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</si>
  <si>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</si>
  <si>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</si>
  <si>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</si>
  <si>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</si>
  <si>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</si>
  <si>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</si>
  <si>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</si>
  <si>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</si>
  <si>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</si>
  <si>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</si>
  <si>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</si>
  <si>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</si>
  <si>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</si>
  <si>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</si>
  <si>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</si>
  <si>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</si>
  <si>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</si>
  <si>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</si>
  <si>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</si>
  <si>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</si>
  <si>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</si>
  <si>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</si>
  <si>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</si>
  <si>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</si>
  <si>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</si>
  <si>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</si>
  <si>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</si>
  <si>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</si>
  <si>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</si>
  <si>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</si>
  <si>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</si>
  <si>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</si>
  <si>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</si>
  <si>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</si>
  <si>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</si>
  <si>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</si>
  <si>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</si>
  <si>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</si>
  <si>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</si>
  <si>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</si>
  <si>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</si>
  <si>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</si>
  <si>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</si>
  <si>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</si>
  <si>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</si>
  <si>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</si>
  <si>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</si>
  <si>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</si>
  <si>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</si>
  <si>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</si>
  <si>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</si>
  <si>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</si>
  <si>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</si>
  <si>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</si>
  <si>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</si>
  <si>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</si>
  <si>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</si>
  <si>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</si>
  <si>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</si>
  <si>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</si>
  <si>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</si>
  <si>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</si>
  <si>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</si>
  <si>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</si>
  <si>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</si>
  <si>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</si>
  <si>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</si>
  <si>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</si>
  <si>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</si>
  <si>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</si>
  <si>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</si>
  <si>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</si>
  <si>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</si>
  <si>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</si>
  <si>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</si>
  <si>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</si>
  <si>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</si>
  <si>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</si>
  <si>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</si>
  <si>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</si>
  <si>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</si>
  <si>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</si>
  <si>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</si>
  <si>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</si>
  <si>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</si>
  <si>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</si>
  <si>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</si>
  <si>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</si>
  <si>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</si>
  <si>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</si>
  <si>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</si>
  <si>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</si>
  <si>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</si>
  <si>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</si>
  <si>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</si>
  <si>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</si>
  <si>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</si>
  <si>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</si>
  <si>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</si>
  <si>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</si>
  <si>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</si>
  <si>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</si>
  <si>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</si>
  <si>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</si>
  <si>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</si>
  <si>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</si>
  <si>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</si>
  <si>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</si>
  <si>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</si>
  <si>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</si>
  <si>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</si>
  <si>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</si>
  <si>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</si>
  <si>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</si>
  <si>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</si>
  <si>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</si>
  <si>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</si>
  <si>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</si>
  <si>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</si>
  <si>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</si>
  <si>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</si>
  <si>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</si>
  <si>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</si>
  <si>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</si>
  <si>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</si>
  <si>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</si>
  <si>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</si>
  <si>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</si>
  <si>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</si>
  <si>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</si>
  <si>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</si>
  <si>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</si>
  <si>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</si>
  <si>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</si>
  <si>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</si>
  <si>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</si>
  <si>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</si>
  <si>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</si>
  <si>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</si>
  <si>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</si>
  <si>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</si>
  <si>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</si>
  <si>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</si>
  <si>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</si>
  <si>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</si>
  <si>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</si>
  <si>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</si>
  <si>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</si>
  <si>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</si>
  <si>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</si>
  <si>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</si>
  <si>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</si>
  <si>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</si>
  <si>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</si>
  <si>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</si>
  <si>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</si>
  <si>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</si>
  <si>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</si>
  <si>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</si>
  <si>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</si>
  <si>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</si>
  <si>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</si>
  <si>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</si>
  <si>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</si>
  <si>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</si>
  <si>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</si>
  <si>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</si>
  <si>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</si>
  <si>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</si>
  <si>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</si>
  <si>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</si>
  <si>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</si>
  <si>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</si>
  <si>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</si>
  <si>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</si>
  <si>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</si>
  <si>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</si>
  <si>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</si>
  <si>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</si>
  <si>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</si>
  <si>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</si>
  <si>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</si>
  <si>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</si>
  <si>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</si>
  <si>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</si>
  <si>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</si>
  <si>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</si>
  <si>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</si>
  <si>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</si>
  <si>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</si>
  <si>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</si>
  <si>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</si>
  <si>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</si>
  <si>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</si>
  <si>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</si>
  <si>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</si>
  <si>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</si>
  <si>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</si>
  <si>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</si>
  <si>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</si>
  <si>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</si>
  <si>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</si>
  <si>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</si>
  <si>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</si>
  <si>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</si>
  <si>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</si>
  <si>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</si>
  <si>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</si>
  <si>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</si>
  <si>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</si>
  <si>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</si>
  <si>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</si>
  <si>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</si>
  <si>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</si>
  <si>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</si>
  <si>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</si>
  <si>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</si>
  <si>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</si>
  <si>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</si>
  <si>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</si>
  <si>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</si>
  <si>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</si>
  <si>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</si>
  <si>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</si>
  <si>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</si>
  <si>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</si>
  <si>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</si>
  <si>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</si>
  <si>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</si>
  <si>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</si>
  <si>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</si>
  <si>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</si>
  <si>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</si>
  <si>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</si>
  <si>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</si>
  <si>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</si>
  <si>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</si>
  <si>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</si>
  <si>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</si>
  <si>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</si>
  <si>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</si>
  <si>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</si>
  <si>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</si>
  <si>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</si>
  <si>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</si>
  <si>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</si>
  <si>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</si>
  <si>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</si>
  <si>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</si>
  <si>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</si>
  <si>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</si>
  <si>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</si>
  <si>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</si>
  <si>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</si>
  <si>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</si>
  <si>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</si>
  <si>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</si>
  <si>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</si>
  <si>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</si>
  <si>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</si>
  <si>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</si>
  <si>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</si>
  <si>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</si>
  <si>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</si>
  <si>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</si>
  <si>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</si>
  <si>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</si>
  <si>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</si>
  <si>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</si>
  <si>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</si>
  <si>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</si>
  <si>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</si>
  <si>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</si>
  <si>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</si>
  <si>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</si>
  <si>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</si>
  <si>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</si>
  <si>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</si>
  <si>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</si>
  <si>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</si>
  <si>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</si>
  <si>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</si>
  <si>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</si>
  <si>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</si>
  <si>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</si>
  <si>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</si>
  <si>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</si>
  <si>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</si>
  <si>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</si>
  <si>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</si>
  <si>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</si>
  <si>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</si>
  <si>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</si>
  <si>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</si>
  <si>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</si>
  <si>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</si>
  <si>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</si>
  <si>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</si>
  <si>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</si>
  <si>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</si>
  <si>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</si>
  <si>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</si>
  <si>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</si>
  <si>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</si>
  <si>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</si>
  <si>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</si>
  <si>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</si>
  <si>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</si>
  <si>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</si>
  <si>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</si>
  <si>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</si>
  <si>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</si>
  <si>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</si>
  <si>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</si>
  <si>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</si>
  <si>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</si>
  <si>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</si>
  <si>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</si>
  <si>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</si>
  <si>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</si>
  <si>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</si>
  <si>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</si>
  <si>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</si>
  <si>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</si>
  <si>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</si>
  <si>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</si>
  <si>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</si>
  <si>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</si>
  <si>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</si>
  <si>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</si>
  <si>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</si>
  <si>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</si>
  <si>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</si>
  <si>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</si>
  <si>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</si>
  <si>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</si>
  <si>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</si>
  <si>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</si>
  <si>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</si>
  <si>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</si>
  <si>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</si>
  <si>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</si>
  <si>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</si>
  <si>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</si>
  <si>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</si>
  <si>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</si>
  <si>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</si>
  <si>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</si>
  <si>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</si>
  <si>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</si>
  <si>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</si>
  <si>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</si>
  <si>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</si>
  <si>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</si>
  <si>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</si>
  <si>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</si>
  <si>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</si>
  <si>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</si>
  <si>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</si>
  <si>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</si>
  <si>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</si>
  <si>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</si>
  <si>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</si>
  <si>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</si>
  <si>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</si>
  <si>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</si>
  <si>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</si>
  <si>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</si>
  <si>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</si>
  <si>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</si>
  <si>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</si>
  <si>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</si>
  <si>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</si>
  <si>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</si>
  <si>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</si>
  <si>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</si>
  <si>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</si>
  <si>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</si>
  <si>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</si>
  <si>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</si>
  <si>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</si>
  <si>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</si>
  <si>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</si>
  <si>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</si>
  <si>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</si>
  <si>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</si>
  <si>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</si>
  <si>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</si>
  <si>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</si>
  <si>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</si>
  <si>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</si>
  <si>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</si>
  <si>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</si>
  <si>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</si>
  <si>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</si>
  <si>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</si>
  <si>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</si>
  <si>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</si>
  <si>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</si>
  <si>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</si>
  <si>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</si>
  <si>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</si>
  <si>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</si>
  <si>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</si>
  <si>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</si>
  <si>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</si>
  <si>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</si>
  <si>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</si>
  <si>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</si>
  <si>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</si>
  <si>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</si>
  <si>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</si>
  <si>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</si>
  <si>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</si>
  <si>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</si>
  <si>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</si>
  <si>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</si>
  <si>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</si>
  <si>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</si>
  <si>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</si>
  <si>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</si>
  <si>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</si>
  <si>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</si>
  <si>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</si>
  <si>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</si>
  <si>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</si>
  <si>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</si>
  <si>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</si>
  <si>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</si>
  <si>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</si>
  <si>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</si>
  <si>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</si>
  <si>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</si>
  <si>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</si>
  <si>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</si>
  <si>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</si>
  <si>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</si>
  <si>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</si>
  <si>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</si>
  <si>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</si>
  <si>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</si>
  <si>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</si>
  <si>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</si>
  <si>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</si>
  <si>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</si>
  <si>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</si>
  <si>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</si>
  <si>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</si>
  <si>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</si>
  <si>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</si>
  <si>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</si>
  <si>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</si>
  <si>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</si>
  <si>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</si>
  <si>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</si>
  <si>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</si>
  <si>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</si>
  <si>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</si>
  <si>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</si>
  <si>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</si>
  <si>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</si>
  <si>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</si>
  <si>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</si>
  <si>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</si>
  <si>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</si>
  <si>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</si>
  <si>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</si>
  <si>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</si>
  <si>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</si>
  <si>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</si>
  <si>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</si>
  <si>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</si>
  <si>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</si>
  <si>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</si>
  <si>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</si>
  <si>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</si>
  <si>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</si>
  <si>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</si>
  <si>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</si>
  <si>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</si>
  <si>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</si>
  <si>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</si>
  <si>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</si>
  <si>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</si>
  <si>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</si>
  <si>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</si>
  <si>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</si>
  <si>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</si>
  <si>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</si>
  <si>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</si>
  <si>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</si>
  <si>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</si>
  <si>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</si>
  <si>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</si>
  <si>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</si>
  <si>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</si>
  <si>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</si>
  <si>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</si>
  <si>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</si>
  <si>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</si>
  <si>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</si>
  <si>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</si>
  <si>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</si>
  <si>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</si>
  <si>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</si>
  <si>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</si>
  <si>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</si>
  <si>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</si>
  <si>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</si>
  <si>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</si>
  <si>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</si>
  <si>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</si>
  <si>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</si>
  <si>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</si>
  <si>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</si>
  <si>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</si>
  <si>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</si>
  <si>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</si>
  <si>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</si>
  <si>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</si>
  <si>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</si>
  <si>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</si>
  <si>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</si>
  <si>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</si>
  <si>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</si>
  <si>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</si>
  <si>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</si>
  <si>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</si>
  <si>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</si>
  <si>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</si>
  <si>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</si>
  <si>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</si>
  <si>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</si>
  <si>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</si>
  <si>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</si>
  <si>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</si>
  <si>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</si>
  <si>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</si>
  <si>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</si>
  <si>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</si>
  <si>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</si>
  <si>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</si>
  <si>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</si>
  <si>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</si>
  <si>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</si>
  <si>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</si>
  <si>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</si>
  <si>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</si>
  <si>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</si>
  <si>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</si>
  <si>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</si>
  <si>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</si>
  <si>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</si>
  <si>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</si>
  <si>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</si>
  <si>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</si>
  <si>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</si>
  <si>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</si>
  <si>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</si>
  <si>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</si>
  <si>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</si>
  <si>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</si>
  <si>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</si>
  <si>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</si>
  <si>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</si>
  <si>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</si>
  <si>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</si>
  <si>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</si>
  <si>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</si>
  <si>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</si>
  <si>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</si>
  <si>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</si>
  <si>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</si>
  <si>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</si>
  <si>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</si>
  <si>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</si>
  <si>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</si>
  <si>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</si>
  <si>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</si>
  <si>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</si>
  <si>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</si>
  <si>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</si>
  <si>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</si>
  <si>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</si>
  <si>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</si>
  <si>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</si>
  <si>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</si>
  <si>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</si>
  <si>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</si>
  <si>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</si>
  <si>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</si>
  <si>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</si>
  <si>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</si>
  <si>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</si>
  <si>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</si>
  <si>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</si>
  <si>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</si>
  <si>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</si>
  <si>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</si>
  <si>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</si>
  <si>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</si>
  <si>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</si>
  <si>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</si>
  <si>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</si>
  <si>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</si>
  <si>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</si>
  <si>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</si>
  <si>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</si>
  <si>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</si>
  <si>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</si>
  <si>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</si>
  <si>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</si>
  <si>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</si>
  <si>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</si>
  <si>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</si>
  <si>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</si>
  <si>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</si>
  <si>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</si>
  <si>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</si>
  <si>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</si>
  <si>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</si>
  <si>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</si>
  <si>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</si>
  <si>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</si>
  <si>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</si>
  <si>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</si>
  <si>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</si>
  <si>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</si>
  <si>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</si>
  <si>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</si>
  <si>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</si>
  <si>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</si>
  <si>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</si>
  <si>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</si>
  <si>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</si>
  <si>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</si>
  <si>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</si>
  <si>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</si>
  <si>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</si>
  <si>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</si>
  <si>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</si>
  <si>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</si>
  <si>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</si>
  <si>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</si>
  <si>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</si>
  <si>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</si>
  <si>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</si>
  <si>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</si>
  <si>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</si>
  <si>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</si>
  <si>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</si>
  <si>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</si>
  <si>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</si>
  <si>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</si>
  <si>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</si>
  <si>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</si>
  <si>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</si>
  <si>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</si>
  <si>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</si>
  <si>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</si>
  <si>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</si>
  <si>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</si>
  <si>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</si>
  <si>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</si>
  <si>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</si>
  <si>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</si>
  <si>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</si>
  <si>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</si>
  <si>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</si>
  <si>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</si>
  <si>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</si>
  <si>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</si>
  <si>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</si>
  <si>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</si>
  <si>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</si>
  <si>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</si>
  <si>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</si>
  <si>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</si>
  <si>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</si>
  <si>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</si>
  <si>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</si>
  <si>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</si>
  <si>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</si>
  <si>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</si>
  <si>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</si>
  <si>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</si>
  <si>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</si>
  <si>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</si>
  <si>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</si>
  <si>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</si>
  <si>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</si>
  <si>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</si>
  <si>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</si>
  <si>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</si>
  <si>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</si>
  <si>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</si>
  <si>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</si>
  <si>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</si>
  <si>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</si>
  <si>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</si>
  <si>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</si>
  <si>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</si>
  <si>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</si>
  <si>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</si>
  <si>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</si>
  <si>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</si>
  <si>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</si>
  <si>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</si>
  <si>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</si>
  <si>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</si>
  <si>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</si>
  <si>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</si>
  <si>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</si>
  <si>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</si>
  <si>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</si>
  <si>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</si>
  <si>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</si>
  <si>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</si>
  <si>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</si>
  <si>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</si>
  <si>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</si>
  <si>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</si>
  <si>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</si>
  <si>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</si>
  <si>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</si>
  <si>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</si>
  <si>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</si>
  <si>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</si>
  <si>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</si>
  <si>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</si>
  <si>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</si>
  <si>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</si>
  <si>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</si>
  <si>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</si>
  <si>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</si>
  <si>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</si>
  <si>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</si>
  <si>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</si>
  <si>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</si>
  <si>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</si>
  <si>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</si>
  <si>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</si>
  <si>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</si>
  <si>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</si>
  <si>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</si>
  <si>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</si>
  <si>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</si>
  <si>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</si>
  <si>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</si>
  <si>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</si>
  <si>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</si>
  <si>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</si>
  <si>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</si>
  <si>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</si>
  <si>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</si>
  <si>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</si>
  <si>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</si>
  <si>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</si>
  <si>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</si>
  <si>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</si>
  <si>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</si>
  <si>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</si>
  <si>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</si>
  <si>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</si>
  <si>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</si>
  <si>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</si>
  <si>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</si>
  <si>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</si>
  <si>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</si>
  <si>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</si>
  <si>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</si>
  <si>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</si>
  <si>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</si>
  <si>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</si>
  <si>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</si>
  <si>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</si>
  <si>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</si>
  <si>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</si>
  <si>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</si>
  <si>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</si>
  <si>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</si>
  <si>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</si>
  <si>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</si>
  <si>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</si>
  <si>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</si>
  <si>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</si>
  <si>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</si>
  <si>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</si>
  <si>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</si>
  <si>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</si>
  <si>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</si>
  <si>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</si>
  <si>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</si>
  <si>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</si>
  <si>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</si>
  <si>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</si>
  <si>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</si>
  <si>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</si>
  <si>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</si>
  <si>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</si>
  <si>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</si>
  <si>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</si>
  <si>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</si>
  <si>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</si>
  <si>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</si>
  <si>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</si>
  <si>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</si>
  <si>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</si>
  <si>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</si>
  <si>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</si>
  <si>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</si>
  <si>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</si>
  <si>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</si>
  <si>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</si>
  <si>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</si>
  <si>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</si>
  <si>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</si>
  <si>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</si>
  <si>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</si>
  <si>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</si>
  <si>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</si>
  <si>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</si>
  <si>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</si>
  <si>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</si>
  <si>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</si>
  <si>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</si>
  <si>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</si>
  <si>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</si>
  <si>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</si>
  <si>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</si>
  <si>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</si>
  <si>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</si>
  <si>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</si>
  <si>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</si>
  <si>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</si>
  <si>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</si>
  <si>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</si>
  <si>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</si>
  <si>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</si>
  <si>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</si>
  <si>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</si>
  <si>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</si>
  <si>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</si>
  <si>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</si>
  <si>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</si>
  <si>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</si>
  <si>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</si>
  <si>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</si>
  <si>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</si>
  <si>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</si>
  <si>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</si>
  <si>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</si>
  <si>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</si>
  <si>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</si>
  <si>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</si>
  <si>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</si>
  <si>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</si>
  <si>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</si>
  <si>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</si>
  <si>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</si>
  <si>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</si>
  <si>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</si>
  <si>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</si>
  <si>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</si>
  <si>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</si>
  <si>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</si>
  <si>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</si>
  <si>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</si>
  <si>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</si>
  <si>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</si>
  <si>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</si>
  <si>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</si>
  <si>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</si>
  <si>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</si>
  <si>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</si>
  <si>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</si>
  <si>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</si>
  <si>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</si>
  <si>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</si>
  <si>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</si>
  <si>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</si>
  <si>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</si>
  <si>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</si>
  <si>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</si>
  <si>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</si>
  <si>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</si>
  <si>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</si>
  <si>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</si>
  <si>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</si>
  <si>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</si>
  <si>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</si>
  <si>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</si>
  <si>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</si>
  <si>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</si>
  <si>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</si>
  <si>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</si>
  <si>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</si>
  <si>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</si>
  <si>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</si>
  <si>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</si>
  <si>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</si>
  <si>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</si>
  <si>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</si>
  <si>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</si>
  <si>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</si>
  <si>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</si>
  <si>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</si>
  <si>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</si>
  <si>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</si>
  <si>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</si>
  <si>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</si>
  <si>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</si>
  <si>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</si>
  <si>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</si>
  <si>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</si>
  <si>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</si>
  <si>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</si>
  <si>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</si>
  <si>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</si>
  <si>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</si>
  <si>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</si>
  <si>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</si>
  <si>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</si>
  <si>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</si>
  <si>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</si>
  <si>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</si>
  <si>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</si>
  <si>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</si>
  <si>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</si>
  <si>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</si>
  <si>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</si>
  <si>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</si>
  <si>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</si>
  <si>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</si>
  <si>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</si>
  <si>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</si>
  <si>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</si>
  <si>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</si>
  <si>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</si>
  <si>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</si>
  <si>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</si>
  <si>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</si>
  <si>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</si>
  <si>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</si>
  <si>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</si>
  <si>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</si>
  <si>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</si>
  <si>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</si>
  <si>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</si>
  <si>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</si>
  <si>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</si>
  <si>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</si>
  <si>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</si>
  <si>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</si>
  <si>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</si>
  <si>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</si>
  <si>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</si>
  <si>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</si>
  <si>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</si>
  <si>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</si>
  <si>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</si>
  <si>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</si>
  <si>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</si>
  <si>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</si>
  <si>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</si>
  <si>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</si>
  <si>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</si>
  <si>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</si>
  <si>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</si>
  <si>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</si>
  <si>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</si>
  <si>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</si>
  <si>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</si>
  <si>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</si>
  <si>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</si>
  <si>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</si>
  <si>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</si>
  <si>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</si>
  <si>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</si>
  <si>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</si>
  <si>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</si>
  <si>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</si>
  <si>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</si>
  <si>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</si>
  <si>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</si>
  <si>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</si>
  <si>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</si>
  <si>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</si>
  <si>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</si>
  <si>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</si>
  <si>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</si>
  <si>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</si>
  <si>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</si>
  <si>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</si>
  <si>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</si>
  <si>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</si>
  <si>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</si>
  <si>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</si>
  <si>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</si>
  <si>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</si>
  <si>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</si>
  <si>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</si>
  <si>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</si>
  <si>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</si>
  <si>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</si>
  <si>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</si>
  <si>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</si>
  <si>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</si>
  <si>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</si>
  <si>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</si>
  <si>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</si>
  <si>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</si>
  <si>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</si>
  <si>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</si>
  <si>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</si>
  <si>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</si>
  <si>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</si>
  <si>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</si>
  <si>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</si>
  <si>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</si>
  <si>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</si>
  <si>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</si>
  <si>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</si>
  <si>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</si>
  <si>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</si>
  <si>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</si>
  <si>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</si>
  <si>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</si>
  <si>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</si>
  <si>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</si>
  <si>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</si>
  <si>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</si>
  <si>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</si>
  <si>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</si>
  <si>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</si>
  <si>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</si>
  <si>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</si>
  <si>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</si>
  <si>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</si>
  <si>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</si>
  <si>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</si>
  <si>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</si>
  <si>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</si>
  <si>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</si>
  <si>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</si>
  <si>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</si>
  <si>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</si>
  <si>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</si>
  <si>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</si>
  <si>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</si>
  <si>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</si>
  <si>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</si>
  <si>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</si>
  <si>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</si>
  <si>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</si>
  <si>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</si>
  <si>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</si>
  <si>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</si>
  <si>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</si>
  <si>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</si>
  <si>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</si>
  <si>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</si>
  <si>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</si>
  <si>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</si>
  <si>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</si>
  <si>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</si>
  <si>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</si>
  <si>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</si>
  <si>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</si>
  <si>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</si>
  <si>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</si>
  <si>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</si>
  <si>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</si>
  <si>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</si>
  <si>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</si>
  <si>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</si>
  <si>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</si>
  <si>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</si>
  <si>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</si>
  <si>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</si>
  <si>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</si>
  <si>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</si>
  <si>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</si>
  <si>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</si>
  <si>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</si>
  <si>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</si>
  <si>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</si>
  <si>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</si>
  <si>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</si>
  <si>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</si>
  <si>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</si>
  <si>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</si>
  <si>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</si>
  <si>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</si>
  <si>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</si>
  <si>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</si>
  <si>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</si>
  <si>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</si>
  <si>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</si>
  <si>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</si>
  <si>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</si>
  <si>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</si>
  <si>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</si>
  <si>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</si>
  <si>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</si>
  <si>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</si>
  <si>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</si>
  <si>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</si>
  <si>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</si>
  <si>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</si>
  <si>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</si>
  <si>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</si>
  <si>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</si>
  <si>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</si>
  <si>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</si>
  <si>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</si>
  <si>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</si>
  <si>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</si>
  <si>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</si>
  <si>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</si>
  <si>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</si>
  <si>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</si>
  <si>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</si>
  <si>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</si>
  <si>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</si>
  <si>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</si>
  <si>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</si>
  <si>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</si>
  <si>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</si>
  <si>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</si>
  <si>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</si>
  <si>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</si>
  <si>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</si>
  <si>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</si>
  <si>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</si>
  <si>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</si>
  <si>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</si>
  <si>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</si>
  <si>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</si>
  <si>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</si>
  <si>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</si>
  <si>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</si>
  <si>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</si>
  <si>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</si>
  <si>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</si>
  <si>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</si>
  <si>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</si>
  <si>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</si>
  <si>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</si>
  <si>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</si>
  <si>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</si>
  <si>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</si>
  <si>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</si>
  <si>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</si>
  <si>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</si>
  <si>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</si>
  <si>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</si>
  <si>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</si>
  <si>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</si>
  <si>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</si>
  <si>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</si>
  <si>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</si>
  <si>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</si>
  <si>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</si>
  <si>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</si>
  <si>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</si>
  <si>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</si>
  <si>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</si>
  <si>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</si>
  <si>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</si>
  <si>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</si>
  <si>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</si>
  <si>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</si>
  <si>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</si>
  <si>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</si>
  <si>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</si>
  <si>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</si>
  <si>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</si>
  <si>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</si>
  <si>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</si>
  <si>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</si>
  <si>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</si>
  <si>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</si>
  <si>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</si>
  <si>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</si>
  <si>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</si>
  <si>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</si>
  <si>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</si>
  <si>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</si>
  <si>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</si>
  <si>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</si>
  <si>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</si>
  <si>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</si>
  <si>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</si>
  <si>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</si>
  <si>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</si>
  <si>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</si>
  <si>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</si>
  <si>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</si>
  <si>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</si>
  <si>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</si>
  <si>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</si>
  <si>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</si>
  <si>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</si>
  <si>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</si>
  <si>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</si>
  <si>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</si>
  <si>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</si>
  <si>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</si>
  <si>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</si>
  <si>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</si>
  <si>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</si>
  <si>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</si>
  <si>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</si>
  <si>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</si>
  <si>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</si>
  <si>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</si>
  <si>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</si>
  <si>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</si>
  <si>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</si>
  <si>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</si>
  <si>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</si>
  <si>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</si>
  <si>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</si>
  <si>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</si>
  <si>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</si>
  <si>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</si>
  <si>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</si>
  <si>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</si>
  <si>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</si>
  <si>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</si>
  <si>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</si>
  <si>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</si>
  <si>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</si>
  <si>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</si>
  <si>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</si>
  <si>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</si>
  <si>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</si>
  <si>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</si>
  <si>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</si>
  <si>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</si>
  <si>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</si>
  <si>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</si>
  <si>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</si>
  <si>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</si>
  <si>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</si>
  <si>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</si>
  <si>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</si>
  <si>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</si>
  <si>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</si>
  <si>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</si>
  <si>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</si>
  <si>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</si>
  <si>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</si>
  <si>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</si>
  <si>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</si>
  <si>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</si>
  <si>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</si>
  <si>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</si>
  <si>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</si>
  <si>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</si>
  <si>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</si>
  <si>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</si>
  <si>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</si>
  <si>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</si>
  <si>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</si>
  <si>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</si>
  <si>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</si>
  <si>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</si>
  <si>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</si>
  <si>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</si>
  <si>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</si>
  <si>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</si>
  <si>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</si>
  <si>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</si>
  <si>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</si>
  <si>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</si>
  <si>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</si>
  <si>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</si>
  <si>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</si>
  <si>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</si>
  <si>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</si>
  <si>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</si>
  <si>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</si>
  <si>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</si>
  <si>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</si>
  <si>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</si>
  <si>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</si>
  <si>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</si>
  <si>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</si>
  <si>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</si>
  <si>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</si>
  <si>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</si>
  <si>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</si>
  <si>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</si>
  <si>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</si>
  <si>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</si>
  <si>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</si>
  <si>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</si>
  <si>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</si>
  <si>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</si>
  <si>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</si>
  <si>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</si>
  <si>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</si>
  <si>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</si>
  <si>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</si>
  <si>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</si>
  <si>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</si>
  <si>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</si>
  <si>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</si>
  <si>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</si>
  <si>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</si>
  <si>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</si>
  <si>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</si>
  <si>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</si>
  <si>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</si>
  <si>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</si>
  <si>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</si>
  <si>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</si>
  <si>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</si>
  <si>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</si>
  <si>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</si>
  <si>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</si>
  <si>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</si>
  <si>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</si>
  <si>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</si>
  <si>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</si>
  <si>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</si>
  <si>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</si>
  <si>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</si>
  <si>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</si>
  <si>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</si>
  <si>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</si>
  <si>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</si>
  <si>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</si>
  <si>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</si>
  <si>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</si>
  <si>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</si>
  <si>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</si>
  <si>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</si>
  <si>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</si>
  <si>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</si>
  <si>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</si>
  <si>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</si>
  <si>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</si>
  <si>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</si>
  <si>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</si>
  <si>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</si>
  <si>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</si>
  <si>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</si>
  <si>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</si>
  <si>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</si>
  <si>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</si>
  <si>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</si>
  <si>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</si>
  <si>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</si>
  <si>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</si>
  <si>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</si>
  <si>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</si>
  <si>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</si>
  <si>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</si>
  <si>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</si>
  <si>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</si>
  <si>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</si>
  <si>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</si>
  <si>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</si>
  <si>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</si>
  <si>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</si>
  <si>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</si>
  <si>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</si>
  <si>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</si>
  <si>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</si>
  <si>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</si>
  <si>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</si>
  <si>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</si>
  <si>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</si>
  <si>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</si>
  <si>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</si>
  <si>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</si>
  <si>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</si>
  <si>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</si>
  <si>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</si>
  <si>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</si>
  <si>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</si>
  <si>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</si>
  <si>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</si>
  <si>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</si>
  <si>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</si>
  <si>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</si>
  <si>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</si>
  <si>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</si>
  <si>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</si>
  <si>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</si>
  <si>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</si>
  <si>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</si>
  <si>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</si>
  <si>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</si>
  <si>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</si>
  <si>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</si>
  <si>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</si>
  <si>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</si>
  <si>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</si>
  <si>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</si>
  <si>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</si>
  <si>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</si>
  <si>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</si>
  <si>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</si>
  <si>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</si>
  <si>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</si>
  <si>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</si>
  <si>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</si>
  <si>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</si>
  <si>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</si>
  <si>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</si>
  <si>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</si>
  <si>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</si>
  <si>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</si>
  <si>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</si>
  <si>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</si>
  <si>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</si>
  <si>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</si>
  <si>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</si>
  <si>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</si>
  <si>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</si>
  <si>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</si>
  <si>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</si>
  <si>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</si>
  <si>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</si>
  <si>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</si>
  <si>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</si>
  <si>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</si>
  <si>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</si>
  <si>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</si>
  <si>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</si>
  <si>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</si>
  <si>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</si>
  <si>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</si>
  <si>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</si>
  <si>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</si>
  <si>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</si>
  <si>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</si>
  <si>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</si>
  <si>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</si>
  <si>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</si>
  <si>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</si>
  <si>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</si>
  <si>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</si>
  <si>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</si>
  <si>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</si>
  <si>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</si>
  <si>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</si>
  <si>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</si>
  <si>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</si>
  <si>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</si>
  <si>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</si>
  <si>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</si>
  <si>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</si>
  <si>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</si>
  <si>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</si>
  <si>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</si>
  <si>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</si>
  <si>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</si>
  <si>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</si>
  <si>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</si>
  <si>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</si>
  <si>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</si>
  <si>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</si>
  <si>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</si>
  <si>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</si>
  <si>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</si>
  <si>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</si>
  <si>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</si>
  <si>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</si>
  <si>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</si>
  <si>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</si>
  <si>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</si>
  <si>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</si>
  <si>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</si>
  <si>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</si>
  <si>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</si>
  <si>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</si>
  <si>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</si>
  <si>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</si>
  <si>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</si>
  <si>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</si>
  <si>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</si>
  <si>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</si>
  <si>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</si>
  <si>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</si>
  <si>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</si>
  <si>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</si>
  <si>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</si>
  <si>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</si>
  <si>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</si>
  <si>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</si>
  <si>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</si>
  <si>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</si>
  <si>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</si>
  <si>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</si>
  <si>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</si>
  <si>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</si>
  <si>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</si>
  <si>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</si>
  <si>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</si>
  <si>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</si>
  <si>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</si>
  <si>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</si>
  <si>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</si>
  <si>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</si>
  <si>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</si>
  <si>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</si>
  <si>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</si>
  <si>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</si>
  <si>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</si>
  <si>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</si>
  <si>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</si>
  <si>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</si>
  <si>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</si>
  <si>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</si>
  <si>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</si>
  <si>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</si>
  <si>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</si>
  <si>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</si>
  <si>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</si>
  <si>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</si>
  <si>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</si>
  <si>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</si>
  <si>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</si>
  <si>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</si>
  <si>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</si>
  <si>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</si>
  <si>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</si>
  <si>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</si>
  <si>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</si>
  <si>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</si>
  <si>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</si>
  <si>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</si>
  <si>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</si>
  <si>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</si>
  <si>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</si>
  <si>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</si>
  <si>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</si>
  <si>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</si>
  <si>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</si>
  <si>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</si>
  <si>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</si>
  <si>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</si>
  <si>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</si>
  <si>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</si>
  <si>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</si>
  <si>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</si>
  <si>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</si>
  <si>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</si>
  <si>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</si>
  <si>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</si>
  <si>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</si>
  <si>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</si>
  <si>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</si>
  <si>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</si>
  <si>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</si>
  <si>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</si>
  <si>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</si>
  <si>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</si>
  <si>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</si>
  <si>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</si>
  <si>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</si>
  <si>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</si>
  <si>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</si>
  <si>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</si>
  <si>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</si>
  <si>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</si>
  <si>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</si>
  <si>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</si>
  <si>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</si>
  <si>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</si>
  <si>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</si>
  <si>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</si>
  <si>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</si>
  <si>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</si>
  <si>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</si>
  <si>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</si>
  <si>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</si>
  <si>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</si>
  <si>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</si>
  <si>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</si>
  <si>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</si>
  <si>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</si>
  <si>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</si>
  <si>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</si>
  <si>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</si>
  <si>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</si>
  <si>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</si>
  <si>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</si>
  <si>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</si>
  <si>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</si>
  <si>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</si>
  <si>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</si>
  <si>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</si>
  <si>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</si>
  <si>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</si>
  <si>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</si>
  <si>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</si>
  <si>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</si>
  <si>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</si>
  <si>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</si>
  <si>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</si>
  <si>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</si>
  <si>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</si>
  <si>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</si>
  <si>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</si>
  <si>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</si>
  <si>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</si>
  <si>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</si>
  <si>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</si>
  <si>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</si>
  <si>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</si>
  <si>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</si>
  <si>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</si>
  <si>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</si>
  <si>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</si>
  <si>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</si>
  <si>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</si>
  <si>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</si>
  <si>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</si>
  <si>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</si>
  <si>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</si>
  <si>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</si>
  <si>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</si>
  <si>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</si>
  <si>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</si>
  <si>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</si>
  <si>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</si>
  <si>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</si>
  <si>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</si>
  <si>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</si>
  <si>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</si>
  <si>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</si>
  <si>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</si>
  <si>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</si>
  <si>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</si>
  <si>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</si>
  <si>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</si>
  <si>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</si>
  <si>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</si>
  <si>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</si>
  <si>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</si>
  <si>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</si>
  <si>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</si>
  <si>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</si>
  <si>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</si>
  <si>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</si>
  <si>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</si>
  <si>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</si>
  <si>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</si>
  <si>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</si>
  <si>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</si>
  <si>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</si>
  <si>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</si>
  <si>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</si>
  <si>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</si>
  <si>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</si>
  <si>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</si>
  <si>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</si>
  <si>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</si>
  <si>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</si>
  <si>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</si>
  <si>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</si>
  <si>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</si>
  <si>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</si>
  <si>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</si>
  <si>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</si>
  <si>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</si>
  <si>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</si>
  <si>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</si>
  <si>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</si>
  <si>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</si>
  <si>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</si>
  <si>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</si>
  <si>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</si>
  <si>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</si>
  <si>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</si>
  <si>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</si>
  <si>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</si>
  <si>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</si>
  <si>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</si>
  <si>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</si>
  <si>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</si>
  <si>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</si>
  <si>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</si>
  <si>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</si>
  <si>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</si>
  <si>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</si>
  <si>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</si>
  <si>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</si>
  <si>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</si>
  <si>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</si>
  <si>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</si>
  <si>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</si>
  <si>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</si>
  <si>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</si>
  <si>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</si>
  <si>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</si>
  <si>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</si>
  <si>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</si>
  <si>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</si>
  <si>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</si>
  <si>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</si>
  <si>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</si>
  <si>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</si>
  <si>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</si>
  <si>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</si>
  <si>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</si>
  <si>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</si>
  <si>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</si>
  <si>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</si>
  <si>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</si>
  <si>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</si>
  <si>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</si>
  <si>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</si>
  <si>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</si>
  <si>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</si>
  <si>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</si>
  <si>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</si>
  <si>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</si>
  <si>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</si>
  <si>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</si>
  <si>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</si>
  <si>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</si>
  <si>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</si>
  <si>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</si>
  <si>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</si>
  <si>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</si>
  <si>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</si>
  <si>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</si>
  <si>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</si>
  <si>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</si>
  <si>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</si>
  <si>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</si>
  <si>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</si>
  <si>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</si>
  <si>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</si>
  <si>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</si>
  <si>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</si>
  <si>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</si>
  <si>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</si>
  <si>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</si>
  <si>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</si>
  <si>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</si>
  <si>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</si>
  <si>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</si>
  <si>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</si>
  <si>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</si>
  <si>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</si>
  <si>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</si>
  <si>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</si>
  <si>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</si>
  <si>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</si>
  <si>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</si>
  <si>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</si>
  <si>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</si>
  <si>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</si>
  <si>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</si>
  <si>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</si>
  <si>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</si>
  <si>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</si>
  <si>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</si>
  <si>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</si>
  <si>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</si>
  <si>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</si>
  <si>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</si>
  <si>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</si>
  <si>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</si>
  <si>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</si>
  <si>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</si>
  <si>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</si>
  <si>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</si>
  <si>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</si>
  <si>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</si>
  <si>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</si>
  <si>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</si>
  <si>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</si>
  <si>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</si>
  <si>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</si>
  <si>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</si>
  <si>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</si>
  <si>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</si>
  <si>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</si>
  <si>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</si>
  <si>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</si>
  <si>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</si>
  <si>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</si>
  <si>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</si>
  <si>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</si>
  <si>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</si>
  <si>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</si>
  <si>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</si>
  <si>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</si>
  <si>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</si>
  <si>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</si>
  <si>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</si>
  <si>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</si>
  <si>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</si>
  <si>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</si>
  <si>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</si>
  <si>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</si>
  <si>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</si>
  <si>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</si>
  <si>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</si>
  <si>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</si>
  <si>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</si>
  <si>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</si>
  <si>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</si>
  <si>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</si>
  <si>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</si>
  <si>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</si>
  <si>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</si>
  <si>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</si>
  <si>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</si>
  <si>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</si>
  <si>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</si>
  <si>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</si>
  <si>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</si>
  <si>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</si>
  <si>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</si>
  <si>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</si>
  <si>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</si>
  <si>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</si>
  <si>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</si>
  <si>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</si>
  <si>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</si>
  <si>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</si>
  <si>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</si>
  <si>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</si>
  <si>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</si>
  <si>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</si>
  <si>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</si>
  <si>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</si>
  <si>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</si>
  <si>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</si>
  <si>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</si>
  <si>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</si>
  <si>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</si>
  <si>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</si>
  <si>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</si>
  <si>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</si>
  <si>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</si>
  <si>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</si>
  <si>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</si>
  <si>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</si>
  <si>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</si>
  <si>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</si>
  <si>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</si>
  <si>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</si>
  <si>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</si>
  <si>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</si>
  <si>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</si>
  <si>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</si>
  <si>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</si>
  <si>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</si>
  <si>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</si>
  <si>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</si>
  <si>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</si>
  <si>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</si>
  <si>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</si>
  <si>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</si>
  <si>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</si>
  <si>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</si>
  <si>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</si>
  <si>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</si>
  <si>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</si>
  <si>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</si>
  <si>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</si>
  <si>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</si>
  <si>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</si>
  <si>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</si>
  <si>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</si>
  <si>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</si>
  <si>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</si>
  <si>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</si>
  <si>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</si>
  <si>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</si>
  <si>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</si>
  <si>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</si>
  <si>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</si>
  <si>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</si>
  <si>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</si>
  <si>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</si>
  <si>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</si>
  <si>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</si>
  <si>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</si>
  <si>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</si>
  <si>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</si>
  <si>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</si>
  <si>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</si>
  <si>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</si>
  <si>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</si>
  <si>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</si>
  <si>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</si>
  <si>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</si>
  <si>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</si>
  <si>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</si>
  <si>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</si>
  <si>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</si>
  <si>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</si>
  <si>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</si>
  <si>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</si>
  <si>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</si>
  <si>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</si>
  <si>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</si>
  <si>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</si>
  <si>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</si>
  <si>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</si>
  <si>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</si>
  <si>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</si>
  <si>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</si>
  <si>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</si>
  <si>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</si>
  <si>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</si>
  <si>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</si>
  <si>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</si>
  <si>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</si>
  <si>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</si>
  <si>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</si>
  <si>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</si>
  <si>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</si>
  <si>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</si>
  <si>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</si>
  <si>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</si>
  <si>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</si>
  <si>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</si>
  <si>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</si>
  <si>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</si>
  <si>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</si>
  <si>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</si>
  <si>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</si>
  <si>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</si>
  <si>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</si>
  <si>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</si>
  <si>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</si>
  <si>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</si>
  <si>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</si>
  <si>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</si>
  <si>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</si>
  <si>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</si>
  <si>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</si>
  <si>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</si>
  <si>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</si>
  <si>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</si>
  <si>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</si>
  <si>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</si>
  <si>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</si>
  <si>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</si>
  <si>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</si>
  <si>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</si>
  <si>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</si>
  <si>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</si>
  <si>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</si>
  <si>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</si>
  <si>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</si>
  <si>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</si>
  <si>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</si>
  <si>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</si>
  <si>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</si>
  <si>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</si>
  <si>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</si>
  <si>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</si>
  <si>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</si>
  <si>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</si>
  <si>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</si>
  <si>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</si>
  <si>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</si>
  <si>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</si>
  <si>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</si>
  <si>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</si>
  <si>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</si>
  <si>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</si>
  <si>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</si>
  <si>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</si>
  <si>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</si>
  <si>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</si>
  <si>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</si>
  <si>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</si>
  <si>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</si>
  <si>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</si>
  <si>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</si>
  <si>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</si>
  <si>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</si>
  <si>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</si>
  <si>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</si>
  <si>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</si>
  <si>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</si>
  <si>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</si>
  <si>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</si>
  <si>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</si>
  <si>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</si>
  <si>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</si>
  <si>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</si>
  <si>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</si>
  <si>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</si>
  <si>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</si>
  <si>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</si>
  <si>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</si>
  <si>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</si>
  <si>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</si>
  <si>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</si>
  <si>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</si>
  <si>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</si>
  <si>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</si>
  <si>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</si>
  <si>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</si>
  <si>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</si>
  <si>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</si>
  <si>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</si>
  <si>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</si>
  <si>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</si>
  <si>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</si>
  <si>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</si>
  <si>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</si>
  <si>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</si>
  <si>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</si>
  <si>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</si>
  <si>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</si>
  <si>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</si>
  <si>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</si>
  <si>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</si>
  <si>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</si>
  <si>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</si>
  <si>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</si>
  <si>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</si>
  <si>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</si>
  <si>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</si>
  <si>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</si>
  <si>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</si>
  <si>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</si>
  <si>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</si>
  <si>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</si>
  <si>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</si>
  <si>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</si>
  <si>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</si>
  <si>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</si>
  <si>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</si>
  <si>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</si>
  <si>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</si>
  <si>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</si>
  <si>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</si>
  <si>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</si>
  <si>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</si>
  <si>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</si>
  <si>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</si>
  <si>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</si>
  <si>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</si>
  <si>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</si>
  <si>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</si>
  <si>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</si>
  <si>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</si>
  <si>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</si>
  <si>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</si>
  <si>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</si>
  <si>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</si>
  <si>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</si>
  <si>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</si>
  <si>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</si>
  <si>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</si>
  <si>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</si>
  <si>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</si>
  <si>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</si>
  <si>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</si>
  <si>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</si>
  <si>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</si>
  <si>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</si>
  <si>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</si>
  <si>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</si>
  <si>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</si>
  <si>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</si>
  <si>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</si>
  <si>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</si>
  <si>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</si>
  <si>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</si>
  <si>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</si>
  <si>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</si>
  <si>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</si>
  <si>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</si>
  <si>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</si>
  <si>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</si>
  <si>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</si>
  <si>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</si>
  <si>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</si>
  <si>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</si>
  <si>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</si>
  <si>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</si>
  <si>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</si>
  <si>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</si>
  <si>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</si>
  <si>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</si>
  <si>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</si>
  <si>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</si>
  <si>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</si>
  <si>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</si>
  <si>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</si>
  <si>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</si>
  <si>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</si>
  <si>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</si>
  <si>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</si>
  <si>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</si>
  <si>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</si>
  <si>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</si>
  <si>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</si>
  <si>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</si>
  <si>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</si>
  <si>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</si>
  <si>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</si>
  <si>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</si>
  <si>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</si>
  <si>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</si>
  <si>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</si>
  <si>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</si>
  <si>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</si>
  <si>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</si>
  <si>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</si>
  <si>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</si>
  <si>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</si>
  <si>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</si>
  <si>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</si>
  <si>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</si>
  <si>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</si>
  <si>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</si>
  <si>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</si>
  <si>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</si>
  <si>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</si>
  <si>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</si>
  <si>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</si>
  <si>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</si>
  <si>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</si>
  <si>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</si>
  <si>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</si>
  <si>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</si>
  <si>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</si>
  <si>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</si>
  <si>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</si>
  <si>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</si>
  <si>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</si>
  <si>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</si>
  <si>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</si>
  <si>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</si>
  <si>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</si>
  <si>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</si>
  <si>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</si>
  <si>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</si>
  <si>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</si>
  <si>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</si>
  <si>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</si>
  <si>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</si>
  <si>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</si>
  <si>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</si>
  <si>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</si>
  <si>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</si>
  <si>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</si>
  <si>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</si>
  <si>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</si>
  <si>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</si>
  <si>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</si>
  <si>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</si>
  <si>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</si>
  <si>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</si>
  <si>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</si>
  <si>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</si>
  <si>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</si>
  <si>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</si>
  <si>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</si>
  <si>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</si>
  <si>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</si>
  <si>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</si>
  <si>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</si>
  <si>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</si>
  <si>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</si>
  <si>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</si>
  <si>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</si>
  <si>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</si>
  <si>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</si>
  <si>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</si>
  <si>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</si>
  <si>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</si>
  <si>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</si>
  <si>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</si>
  <si>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</si>
  <si>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</si>
  <si>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</si>
  <si>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</si>
  <si>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</si>
  <si>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</si>
  <si>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</si>
  <si>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</si>
  <si>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</si>
  <si>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</si>
  <si>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</si>
  <si>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</si>
  <si>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</si>
  <si>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</si>
  <si>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</si>
  <si>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</si>
  <si>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</si>
  <si>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</si>
  <si>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</si>
  <si>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</si>
  <si>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</si>
  <si>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</si>
  <si>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</si>
  <si>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</si>
  <si>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</si>
  <si>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</si>
  <si>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</si>
  <si>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</si>
  <si>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</si>
  <si>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</si>
  <si>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</si>
  <si>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</si>
  <si>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</si>
  <si>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</si>
  <si>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</si>
  <si>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</si>
  <si>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</si>
  <si>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</si>
  <si>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</si>
  <si>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</si>
  <si>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</si>
  <si>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</si>
  <si>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</si>
  <si>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</si>
  <si>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</si>
  <si>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</si>
  <si>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</si>
  <si>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</si>
  <si>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</si>
  <si>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</si>
  <si>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</si>
  <si>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</si>
  <si>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</si>
  <si>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</si>
  <si>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</si>
  <si>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</si>
  <si>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</si>
  <si>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</si>
  <si>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</si>
  <si>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</si>
  <si>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</si>
  <si>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</si>
  <si>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</si>
  <si>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</si>
  <si>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</si>
  <si>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</si>
  <si>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</si>
  <si>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</si>
  <si>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</si>
  <si>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</si>
  <si>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</si>
  <si>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</si>
  <si>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</si>
  <si>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</si>
  <si>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</si>
  <si>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</si>
  <si>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</si>
  <si>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</si>
  <si>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</si>
  <si>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</si>
  <si>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</si>
  <si>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</si>
  <si>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</si>
  <si>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</si>
  <si>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</si>
  <si>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</si>
  <si>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</si>
  <si>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</si>
  <si>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</si>
  <si>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</si>
  <si>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</si>
  <si>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</si>
  <si>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</si>
  <si>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</si>
  <si>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</si>
  <si>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</si>
  <si>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</si>
  <si>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</si>
  <si>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</si>
  <si>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</si>
  <si>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</si>
  <si>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</si>
  <si>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</si>
  <si>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</si>
  <si>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</si>
  <si>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</si>
  <si>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</si>
  <si>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</si>
  <si>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</si>
  <si>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</si>
  <si>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</si>
  <si>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</si>
  <si>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</si>
  <si>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</si>
  <si>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</si>
  <si>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</si>
  <si>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</si>
  <si>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</si>
  <si>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</si>
  <si>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</si>
  <si>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</si>
  <si>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</si>
  <si>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</si>
  <si>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</si>
  <si>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</si>
  <si>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</si>
  <si>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</si>
  <si>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</si>
  <si>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</si>
  <si>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</si>
  <si>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</si>
  <si>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</si>
  <si>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</si>
  <si>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</si>
  <si>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</si>
  <si>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</si>
  <si>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</si>
  <si>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</si>
  <si>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</si>
  <si>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</si>
  <si>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</si>
  <si>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</si>
  <si>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</si>
  <si>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</si>
  <si>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</si>
  <si>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</si>
  <si>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</si>
  <si>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</si>
  <si>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</si>
  <si>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</si>
  <si>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</si>
  <si>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</si>
  <si>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</si>
  <si>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</si>
  <si>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</si>
  <si>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</si>
  <si>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</si>
  <si>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</si>
  <si>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</si>
  <si>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</si>
  <si>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</si>
  <si>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</si>
  <si>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</si>
  <si>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</si>
  <si>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</si>
  <si>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</si>
  <si>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</si>
  <si>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</si>
  <si>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</si>
  <si>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</si>
  <si>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</si>
  <si>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</si>
  <si>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</si>
  <si>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</si>
  <si>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</si>
  <si>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</si>
  <si>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</si>
  <si>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</si>
  <si>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</si>
  <si>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</si>
  <si>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</si>
  <si>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</si>
  <si>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</si>
  <si>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</si>
  <si>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</si>
  <si>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</si>
  <si>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</si>
  <si>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</si>
  <si>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</si>
  <si>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</si>
  <si>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</si>
  <si>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</si>
  <si>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</si>
  <si>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</si>
  <si>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</si>
  <si>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</si>
  <si>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</si>
  <si>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</si>
  <si>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</si>
  <si>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</si>
  <si>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</si>
  <si>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</si>
  <si>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</si>
  <si>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</si>
  <si>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</si>
  <si>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</si>
  <si>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</si>
  <si>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</si>
  <si>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</si>
  <si>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</si>
  <si>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</si>
  <si>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</si>
  <si>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</si>
  <si>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</si>
  <si>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</si>
  <si>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</si>
  <si>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</si>
  <si>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</si>
  <si>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</si>
  <si>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</si>
  <si>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</si>
  <si>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</si>
  <si>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</si>
  <si>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</si>
  <si>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</si>
  <si>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</si>
  <si>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</si>
  <si>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</si>
  <si>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</si>
  <si>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</si>
  <si>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</si>
  <si>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</si>
  <si>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</si>
  <si>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</si>
  <si>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</si>
  <si>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</si>
  <si>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</si>
  <si>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</si>
  <si>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</si>
  <si>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</si>
  <si>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</si>
  <si>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</si>
  <si>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</si>
  <si>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</si>
  <si>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</si>
  <si>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</si>
  <si>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</si>
  <si>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</si>
  <si>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</si>
  <si>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</si>
  <si>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</si>
  <si>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</si>
  <si>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</si>
  <si>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</si>
  <si>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</si>
  <si>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</si>
  <si>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</si>
  <si>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</si>
  <si>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</si>
  <si>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</si>
  <si>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</si>
  <si>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</si>
  <si>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</si>
  <si>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</si>
  <si>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</si>
  <si>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</si>
  <si>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</si>
  <si>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</si>
  <si>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</si>
  <si>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</si>
  <si>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</si>
  <si>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</si>
  <si>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</si>
  <si>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</si>
  <si>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</si>
  <si>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</si>
  <si>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</si>
  <si>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</si>
  <si>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</si>
  <si>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</si>
  <si>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</si>
  <si>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</si>
  <si>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</si>
  <si>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</si>
  <si>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</si>
  <si>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</si>
  <si>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</si>
  <si>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</si>
  <si>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</si>
  <si>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</si>
  <si>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</si>
  <si>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</si>
  <si>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</si>
  <si>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</si>
  <si>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</si>
  <si>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</si>
  <si>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</si>
  <si>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</si>
  <si>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</si>
  <si>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</si>
  <si>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</si>
  <si>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</si>
  <si>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</si>
  <si>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</si>
  <si>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</si>
  <si>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</si>
  <si>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</si>
  <si>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</si>
  <si>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</si>
  <si>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</si>
  <si>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</si>
  <si>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</si>
  <si>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</si>
  <si>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</si>
  <si>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</si>
  <si>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</si>
  <si>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</si>
  <si>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</si>
  <si>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</si>
  <si>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</si>
  <si>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</si>
  <si>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</si>
  <si>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</si>
  <si>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</si>
  <si>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</si>
  <si>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</si>
  <si>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</si>
  <si>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</si>
  <si>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</si>
  <si>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</si>
  <si>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</si>
  <si>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</si>
  <si>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</si>
  <si>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</si>
  <si>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</si>
  <si>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</si>
  <si>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</si>
  <si>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</si>
  <si>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</si>
  <si>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</si>
  <si>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</si>
  <si>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</si>
  <si>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</si>
  <si>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</si>
  <si>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</si>
  <si>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</si>
  <si>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</si>
  <si>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</si>
  <si>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</si>
  <si>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</si>
  <si>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</si>
  <si>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</si>
  <si>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</si>
  <si>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</si>
  <si>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</si>
  <si>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</si>
  <si>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</si>
  <si>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</si>
  <si>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</si>
  <si>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</si>
  <si>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</si>
  <si>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</si>
  <si>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</si>
  <si>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</si>
  <si>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</si>
  <si>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</si>
  <si>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</si>
  <si>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</si>
  <si>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</si>
  <si>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</si>
  <si>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</si>
  <si>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</si>
  <si>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</si>
  <si>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</si>
  <si>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</si>
  <si>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</si>
  <si>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</si>
  <si>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</si>
  <si>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</si>
  <si>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</si>
  <si>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</si>
  <si>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</si>
  <si>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</si>
  <si>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</si>
  <si>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</si>
  <si>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</si>
  <si>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</si>
  <si>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</si>
  <si>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</si>
  <si>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</si>
  <si>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</si>
  <si>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</si>
  <si>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</si>
  <si>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</si>
  <si>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</si>
  <si>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</si>
  <si>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</si>
  <si>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</si>
  <si>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</si>
  <si>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</si>
  <si>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</si>
  <si>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</si>
  <si>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</si>
  <si>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</si>
  <si>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</si>
  <si>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</si>
  <si>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</si>
  <si>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</si>
  <si>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</si>
  <si>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</si>
  <si>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</si>
  <si>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</si>
  <si>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</si>
  <si>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</si>
  <si>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</si>
  <si>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</si>
  <si>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</si>
  <si>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</si>
  <si>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</si>
  <si>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</si>
  <si>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</si>
  <si>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</si>
  <si>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</si>
  <si>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</si>
  <si>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</si>
  <si>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</si>
  <si>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</si>
  <si>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</si>
  <si>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</si>
  <si>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</si>
  <si>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</si>
  <si>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</si>
  <si>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</si>
  <si>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</si>
  <si>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</si>
  <si>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</si>
  <si>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</si>
  <si>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</si>
  <si>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</si>
  <si>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</si>
  <si>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</si>
  <si>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</si>
  <si>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</si>
  <si>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</si>
  <si>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</si>
  <si>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</si>
  <si>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</si>
  <si>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</si>
  <si>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</si>
  <si>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</si>
  <si>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</si>
  <si>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</si>
  <si>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</si>
  <si>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</si>
  <si>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</si>
  <si>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</si>
  <si>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</si>
  <si>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</si>
  <si>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</si>
  <si>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</si>
  <si>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</si>
  <si>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</si>
  <si>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</si>
  <si>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</si>
  <si>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</si>
  <si>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</si>
  <si>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</si>
  <si>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</si>
  <si>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</si>
  <si>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</si>
  <si>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</si>
  <si>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</si>
  <si>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</si>
  <si>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</si>
  <si>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</si>
  <si>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</si>
  <si>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</si>
  <si>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</si>
  <si>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</si>
  <si>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</si>
  <si>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</si>
  <si>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</si>
  <si>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</si>
  <si>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</si>
  <si>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</si>
  <si>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</si>
  <si>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</si>
  <si>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</si>
  <si>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</si>
  <si>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</si>
  <si>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</si>
  <si>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</si>
  <si>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</si>
  <si>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</si>
  <si>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</si>
  <si>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</si>
  <si>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</si>
  <si>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</si>
  <si>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</si>
  <si>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</si>
  <si>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</si>
  <si>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</si>
  <si>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</si>
  <si>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</si>
  <si>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</si>
  <si>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</si>
  <si>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</si>
  <si>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</si>
  <si>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</si>
  <si>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</si>
  <si>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</si>
  <si>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</si>
  <si>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</si>
  <si>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</si>
  <si>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</si>
  <si>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</si>
  <si>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</si>
  <si>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</si>
  <si>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</si>
  <si>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</si>
  <si>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</si>
  <si>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</si>
  <si>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</si>
  <si>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</si>
  <si>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</si>
  <si>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</si>
  <si>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</si>
  <si>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</si>
  <si>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</si>
  <si>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</si>
  <si>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</si>
  <si>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</si>
  <si>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</si>
  <si>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</si>
  <si>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</si>
  <si>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</si>
  <si>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</si>
  <si>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</si>
  <si>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</si>
  <si>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</si>
  <si>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</si>
  <si>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</si>
  <si>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</si>
  <si>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</si>
  <si>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</si>
  <si>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</si>
  <si>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</si>
  <si>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</si>
  <si>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</si>
  <si>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</si>
  <si>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</si>
  <si>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</si>
  <si>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</si>
  <si>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</si>
  <si>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</si>
  <si>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</si>
  <si>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</si>
  <si>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</si>
  <si>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</si>
  <si>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</si>
  <si>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</si>
  <si>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</si>
  <si>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</si>
  <si>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</si>
  <si>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</si>
  <si>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</si>
  <si>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</si>
  <si>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</si>
  <si>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</si>
  <si>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</si>
  <si>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</si>
  <si>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</si>
  <si>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</si>
  <si>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</si>
  <si>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</si>
  <si>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</si>
  <si>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</si>
  <si>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</si>
  <si>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</si>
  <si>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</si>
  <si>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</si>
  <si>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</si>
  <si>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</si>
  <si>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</si>
  <si>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</si>
  <si>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</si>
  <si>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</si>
  <si>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</si>
  <si>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</si>
  <si>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</si>
  <si>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</si>
  <si>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</si>
  <si>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</si>
  <si>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</si>
  <si>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</si>
  <si>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</si>
  <si>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</si>
  <si>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</si>
  <si>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</si>
  <si>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</si>
  <si>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</si>
  <si>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</si>
  <si>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</si>
  <si>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</si>
  <si>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</si>
  <si>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</si>
  <si>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</si>
  <si>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</si>
  <si>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</si>
  <si>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</si>
  <si>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</si>
  <si>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</si>
  <si>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</si>
  <si>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</si>
  <si>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</si>
  <si>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</si>
  <si>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</si>
  <si>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</si>
  <si>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</si>
  <si>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</si>
  <si>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</si>
  <si>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</si>
  <si>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</si>
  <si>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</si>
  <si>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</si>
  <si>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</si>
  <si>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</si>
  <si>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</si>
  <si>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</si>
  <si>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</si>
  <si>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</si>
  <si>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</si>
  <si>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</si>
  <si>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</si>
  <si>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</si>
  <si>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</si>
  <si>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</si>
  <si>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</si>
  <si>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</si>
  <si>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</si>
  <si>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</si>
  <si>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</si>
  <si>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</si>
  <si>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</si>
  <si>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</si>
  <si>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</si>
  <si>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</si>
  <si>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</si>
  <si>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</si>
  <si>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</si>
  <si>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</si>
  <si>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</si>
  <si>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</si>
  <si>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</si>
  <si>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</si>
  <si>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</si>
  <si>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</si>
  <si>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</si>
  <si>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</si>
  <si>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</si>
  <si>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</si>
  <si>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</si>
  <si>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</si>
  <si>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</si>
  <si>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</si>
  <si>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</si>
  <si>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</si>
  <si>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</si>
  <si>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</si>
  <si>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</si>
  <si>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</si>
  <si>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</si>
  <si>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</si>
  <si>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</si>
  <si>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</si>
  <si>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</si>
  <si>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</si>
  <si>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</si>
  <si>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</si>
  <si>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</si>
  <si>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</si>
  <si>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</si>
  <si>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</si>
  <si>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</si>
  <si>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</si>
  <si>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</si>
  <si>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</si>
  <si>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</si>
  <si>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</si>
  <si>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</si>
  <si>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</si>
  <si>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</si>
  <si>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</si>
  <si>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</si>
  <si>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</si>
  <si>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</si>
  <si>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</si>
  <si>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</si>
  <si>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</si>
  <si>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</si>
  <si>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</si>
  <si>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</si>
  <si>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</si>
  <si>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</si>
  <si>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</si>
  <si>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</si>
  <si>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</si>
  <si>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</si>
  <si>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</si>
  <si>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</si>
  <si>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</si>
  <si>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</si>
  <si>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</si>
  <si>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</si>
  <si>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</si>
  <si>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</si>
  <si>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</si>
  <si>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</si>
  <si>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</si>
  <si>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</si>
  <si>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</si>
  <si>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</si>
  <si>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</si>
  <si>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</si>
  <si>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</si>
  <si>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</si>
  <si>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</si>
  <si>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</si>
  <si>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</si>
  <si>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</si>
  <si>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</si>
  <si>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</si>
  <si>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</si>
  <si>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</si>
  <si>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</si>
  <si>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</si>
  <si>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</si>
  <si>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</si>
  <si>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</si>
  <si>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</si>
  <si>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</si>
  <si>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</si>
  <si>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</si>
  <si>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</si>
  <si>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</si>
  <si>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</si>
  <si>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</si>
  <si>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</si>
  <si>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</si>
  <si>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</si>
  <si>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</si>
  <si>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</si>
  <si>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</si>
  <si>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</si>
  <si>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</si>
  <si>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</si>
  <si>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</si>
  <si>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</si>
  <si>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</si>
  <si>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</si>
  <si>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</si>
  <si>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</si>
  <si>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</si>
  <si>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</si>
  <si>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</si>
  <si>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</si>
  <si>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</si>
  <si>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</si>
  <si>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</si>
  <si>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</si>
  <si>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</si>
  <si>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</si>
  <si>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</si>
  <si>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</si>
  <si>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</si>
  <si>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</si>
  <si>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</si>
  <si>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</si>
  <si>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</si>
  <si>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</si>
  <si>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</si>
  <si>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</si>
  <si>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</si>
  <si>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</si>
  <si>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</si>
  <si>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</si>
  <si>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</si>
  <si>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</si>
  <si>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</si>
  <si>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</si>
  <si>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</si>
  <si>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</si>
  <si>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</si>
  <si>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</si>
  <si>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</si>
  <si>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</si>
  <si>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</si>
  <si>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</si>
  <si>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</si>
  <si>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</si>
  <si>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</si>
  <si>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</si>
  <si>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</si>
  <si>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</si>
  <si>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</si>
  <si>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</si>
  <si>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</si>
  <si>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</si>
  <si>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</si>
  <si>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</si>
  <si>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</si>
  <si>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</si>
  <si>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</si>
  <si>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</si>
  <si>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</si>
  <si>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</si>
  <si>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</si>
  <si>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</si>
  <si>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</si>
  <si>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</si>
  <si>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</si>
  <si>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</si>
  <si>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</si>
  <si>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</si>
  <si>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</si>
  <si>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</si>
  <si>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</si>
  <si>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</si>
  <si>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</si>
  <si>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</si>
  <si>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</si>
  <si>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</si>
  <si>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</si>
  <si>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</si>
  <si>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</si>
  <si>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</si>
  <si>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</si>
  <si>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</si>
  <si>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</si>
  <si>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</si>
  <si>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</si>
  <si>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</si>
  <si>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</si>
  <si>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</si>
  <si>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</si>
  <si>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</si>
  <si>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</si>
  <si>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</si>
  <si>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</si>
  <si>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</si>
  <si>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</si>
  <si>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</si>
  <si>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</si>
  <si>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</si>
  <si>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</si>
  <si>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</si>
  <si>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</si>
  <si>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</si>
  <si>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</si>
  <si>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</si>
  <si>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</si>
  <si>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</si>
  <si>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</si>
  <si>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</si>
  <si>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</si>
  <si>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</si>
  <si>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</si>
  <si>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</si>
  <si>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</si>
  <si>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</si>
  <si>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</si>
  <si>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</si>
  <si>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</si>
  <si>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</si>
  <si>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</si>
  <si>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</si>
  <si>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</si>
  <si>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</si>
  <si>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</si>
  <si>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</si>
  <si>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</si>
  <si>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</si>
  <si>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</si>
  <si>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</si>
  <si>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</si>
  <si>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</si>
  <si>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</si>
  <si>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</si>
  <si>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</si>
  <si>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</si>
  <si>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</si>
  <si>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</si>
  <si>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</si>
  <si>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</si>
  <si>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</si>
  <si>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</si>
  <si>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</si>
  <si>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</si>
  <si>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</si>
  <si>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</si>
  <si>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</si>
  <si>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</si>
  <si>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</si>
  <si>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</si>
  <si>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</si>
  <si>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</si>
  <si>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</si>
  <si>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</si>
  <si>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</si>
  <si>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</si>
  <si>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</si>
  <si>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</si>
  <si>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</si>
  <si>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</si>
  <si>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</si>
  <si>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</si>
  <si>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</si>
  <si>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</si>
  <si>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</si>
  <si>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</si>
  <si>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</si>
  <si>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</si>
  <si>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</si>
  <si>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</si>
  <si>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</si>
  <si>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</si>
  <si>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</si>
  <si>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</si>
  <si>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</si>
  <si>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</si>
  <si>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</si>
  <si>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</si>
  <si>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</si>
  <si>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</si>
  <si>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</si>
  <si>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</si>
  <si>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</si>
  <si>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</si>
  <si>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</si>
  <si>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</si>
  <si>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</si>
  <si>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</si>
  <si>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</si>
  <si>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</si>
  <si>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</si>
  <si>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</si>
  <si>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</si>
  <si>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</si>
  <si>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</si>
  <si>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</si>
  <si>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</si>
  <si>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</si>
  <si>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</si>
  <si>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</si>
  <si>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</si>
  <si>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</si>
  <si>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</si>
  <si>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</si>
  <si>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</si>
  <si>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</si>
  <si>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</si>
  <si>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</si>
  <si>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</si>
  <si>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</si>
  <si>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</si>
  <si>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</si>
  <si>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</si>
  <si>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</si>
  <si>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</si>
  <si>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</si>
  <si>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</si>
  <si>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</si>
  <si>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</si>
  <si>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</si>
  <si>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</si>
  <si>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</si>
  <si>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</si>
  <si>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</si>
  <si>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</si>
  <si>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</si>
  <si>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</si>
  <si>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</si>
  <si>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</si>
  <si>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</si>
  <si>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</si>
  <si>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</si>
  <si>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</si>
  <si>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</si>
  <si>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</si>
  <si>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</si>
  <si>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</si>
  <si>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</si>
  <si>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</si>
  <si>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</si>
  <si>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</si>
  <si>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</si>
  <si>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</si>
  <si>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</si>
  <si>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</si>
  <si>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</si>
  <si>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</si>
  <si>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</si>
  <si>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</si>
  <si>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</si>
  <si>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</si>
  <si>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</si>
  <si>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</si>
  <si>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</si>
  <si>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</si>
  <si>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</si>
  <si>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</si>
  <si>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</si>
  <si>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</si>
  <si>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</si>
  <si>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</si>
  <si>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</si>
  <si>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</si>
  <si>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</si>
  <si>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</si>
  <si>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</si>
  <si>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</si>
  <si>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</si>
  <si>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</si>
  <si>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</si>
  <si>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</si>
  <si>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</si>
  <si>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</si>
  <si>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</si>
  <si>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</si>
  <si>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</si>
  <si>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</si>
  <si>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</si>
  <si>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</si>
  <si>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</si>
  <si>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</si>
  <si>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</si>
  <si>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</si>
  <si>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</si>
  <si>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</si>
  <si>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</si>
  <si>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</si>
  <si>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</si>
  <si>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</si>
  <si>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</si>
  <si>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</si>
  <si>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</si>
  <si>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</si>
  <si>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</si>
  <si>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</si>
  <si>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</si>
  <si>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</si>
  <si>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</si>
  <si>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</si>
  <si>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</si>
  <si>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</si>
  <si>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</si>
  <si>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</si>
  <si>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</si>
  <si>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</si>
  <si>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</si>
  <si>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</si>
  <si>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</si>
  <si>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</si>
  <si>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</si>
  <si>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</si>
  <si>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</si>
  <si>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</si>
  <si>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</si>
  <si>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</si>
  <si>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</si>
  <si>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</si>
  <si>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</si>
  <si>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</si>
  <si>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</si>
  <si>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</si>
  <si>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</si>
  <si>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</si>
  <si>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</si>
  <si>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</si>
  <si>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</si>
  <si>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</si>
  <si>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</si>
  <si>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</si>
  <si>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</si>
  <si>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</si>
  <si>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</si>
  <si>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</si>
  <si>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</si>
  <si>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</si>
  <si>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</si>
  <si>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</si>
  <si>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</si>
  <si>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</si>
  <si>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</si>
  <si>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</si>
  <si>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</si>
  <si>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</si>
  <si>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</si>
  <si>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</si>
  <si>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</si>
  <si>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</si>
  <si>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</si>
  <si>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</si>
  <si>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</si>
  <si>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</si>
  <si>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</si>
  <si>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</si>
  <si>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</si>
  <si>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</si>
  <si>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</si>
  <si>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</si>
  <si>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</si>
  <si>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</si>
  <si>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</si>
  <si>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</si>
  <si>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</si>
  <si>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</si>
  <si>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</si>
  <si>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</si>
  <si>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</si>
  <si>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</si>
  <si>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</si>
  <si>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</si>
  <si>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</si>
  <si>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</si>
  <si>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</si>
  <si>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</si>
  <si>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</si>
  <si>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</si>
  <si>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</si>
  <si>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</si>
  <si>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</si>
  <si>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</si>
  <si>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</si>
  <si>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</si>
  <si>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</si>
  <si>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</si>
  <si>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</si>
  <si>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</si>
  <si>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</si>
  <si>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</si>
  <si>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</si>
  <si>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</si>
  <si>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</si>
  <si>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</si>
  <si>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</si>
  <si>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</si>
  <si>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</si>
  <si>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</si>
  <si>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</si>
  <si>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</si>
  <si>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</si>
  <si>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</si>
  <si>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</si>
  <si>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</si>
  <si>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</si>
  <si>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</si>
  <si>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</si>
  <si>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</si>
  <si>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</si>
  <si>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</si>
  <si>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</si>
  <si>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</si>
  <si>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</si>
  <si>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</si>
  <si>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</si>
  <si>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</si>
  <si>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</si>
  <si>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</si>
  <si>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</si>
  <si>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</si>
  <si>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</si>
  <si>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</si>
  <si>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</si>
  <si>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</si>
  <si>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</si>
  <si>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</si>
  <si>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</si>
  <si>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</si>
  <si>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</si>
  <si>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</si>
  <si>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</si>
  <si>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</si>
  <si>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</si>
  <si>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</si>
  <si>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</si>
  <si>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</si>
  <si>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</si>
  <si>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</si>
  <si>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</si>
  <si>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</si>
  <si>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</si>
  <si>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</si>
  <si>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</si>
  <si>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</si>
  <si>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</si>
  <si>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</si>
  <si>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</si>
  <si>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</si>
  <si>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</si>
  <si>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</si>
  <si>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</si>
  <si>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</si>
  <si>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</si>
  <si>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</si>
  <si>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</si>
  <si>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</si>
  <si>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</si>
  <si>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</si>
  <si>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</si>
  <si>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</si>
  <si>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</si>
  <si>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</si>
  <si>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</si>
  <si>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</si>
  <si>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</si>
  <si>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</si>
  <si>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</si>
  <si>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</si>
  <si>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</si>
  <si>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</si>
  <si>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</si>
  <si>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</si>
  <si>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</si>
  <si>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</si>
  <si>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</si>
  <si>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</si>
  <si>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</si>
  <si>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</si>
  <si>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</si>
  <si>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</si>
  <si>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</si>
  <si>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</si>
  <si>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</si>
  <si>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</si>
  <si>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</si>
  <si>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</si>
  <si>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</si>
  <si>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</si>
  <si>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</si>
  <si>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</si>
  <si>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</si>
  <si>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</si>
  <si>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</si>
  <si>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</si>
  <si>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</si>
  <si>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</si>
  <si>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</si>
  <si>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</si>
  <si>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</si>
  <si>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</si>
  <si>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</si>
  <si>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</si>
  <si>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</si>
  <si>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</si>
  <si>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</si>
  <si>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</si>
  <si>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</si>
  <si>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</si>
  <si>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</si>
  <si>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</si>
  <si>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</si>
  <si>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</si>
  <si>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</si>
  <si>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</si>
  <si>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</si>
  <si>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</si>
  <si>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</si>
  <si>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</si>
  <si>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</si>
  <si>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</si>
  <si>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</si>
  <si>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</si>
  <si>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</si>
  <si>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</si>
  <si>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</si>
  <si>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</si>
  <si>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</si>
  <si>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</si>
  <si>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</si>
  <si>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</si>
  <si>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</si>
  <si>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</si>
  <si>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</si>
  <si>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</si>
  <si>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</si>
  <si>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</si>
  <si>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</si>
  <si>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</si>
  <si>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</si>
  <si>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</si>
  <si>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</si>
  <si>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</si>
  <si>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</si>
  <si>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</si>
  <si>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</si>
  <si>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</si>
  <si>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</si>
  <si>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</si>
  <si>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</si>
  <si>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</si>
  <si>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</si>
  <si>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</si>
  <si>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</si>
  <si>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</si>
  <si>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</si>
  <si>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</si>
  <si>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</si>
  <si>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</si>
  <si>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</si>
  <si>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</si>
  <si>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</si>
  <si>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</si>
  <si>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</si>
  <si>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</si>
  <si>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</si>
  <si>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</si>
  <si>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</si>
  <si>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</si>
  <si>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</si>
  <si>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</si>
  <si>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</si>
  <si>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</si>
  <si>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</si>
  <si>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</si>
  <si>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</si>
  <si>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</si>
  <si>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</si>
  <si>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</si>
  <si>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</si>
  <si>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</si>
  <si>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</si>
  <si>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</si>
  <si>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</si>
  <si>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</si>
  <si>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</si>
  <si>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</si>
  <si>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</si>
  <si>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</si>
  <si>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</si>
  <si>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</si>
  <si>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</si>
  <si>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</si>
  <si>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</si>
  <si>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</si>
  <si>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</si>
  <si>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</si>
  <si>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</si>
  <si>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</si>
  <si>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</si>
  <si>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</si>
  <si>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</si>
  <si>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</si>
  <si>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</si>
  <si>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</si>
  <si>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</si>
  <si>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</si>
  <si>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</si>
  <si>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</si>
  <si>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</si>
  <si>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</si>
  <si>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</si>
  <si>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</si>
  <si>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</si>
  <si>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</si>
  <si>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</si>
  <si>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</si>
  <si>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</si>
  <si>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</si>
  <si>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</si>
  <si>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</si>
  <si>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</si>
  <si>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</si>
  <si>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</si>
  <si>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</si>
  <si>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</si>
  <si>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</si>
  <si>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</si>
  <si>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</si>
  <si>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</si>
  <si>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</si>
  <si>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</si>
  <si>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</si>
  <si>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</si>
  <si>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</si>
  <si>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</si>
  <si>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</si>
  <si>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</si>
  <si>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</si>
  <si>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</si>
  <si>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</si>
  <si>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</si>
  <si>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</si>
  <si>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</si>
  <si>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</si>
  <si>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</si>
  <si>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</si>
  <si>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</si>
  <si>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</si>
  <si>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</si>
  <si>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</si>
  <si>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</si>
  <si>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</si>
  <si>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</si>
  <si>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</si>
  <si>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</si>
  <si>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</si>
  <si>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</si>
  <si>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</si>
  <si>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</si>
  <si>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</si>
  <si>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</si>
  <si>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</si>
  <si>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</si>
  <si>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</si>
  <si>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</si>
  <si>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</si>
  <si>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</si>
  <si>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</si>
  <si>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</si>
  <si>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</si>
  <si>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</si>
  <si>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</si>
  <si>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</si>
  <si>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</si>
  <si>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</si>
  <si>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</si>
  <si>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</si>
  <si>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</si>
  <si>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</si>
  <si>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</si>
  <si>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</si>
  <si>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</si>
  <si>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</si>
  <si>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</si>
  <si>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</si>
  <si>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</si>
  <si>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</si>
  <si>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</si>
  <si>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</si>
  <si>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</si>
  <si>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</si>
  <si>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</si>
  <si>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</si>
  <si>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</si>
  <si>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</si>
  <si>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</si>
  <si>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</si>
  <si>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</si>
  <si>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</si>
  <si>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</si>
  <si>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</si>
  <si>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</si>
  <si>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</si>
  <si>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</si>
  <si>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</si>
  <si>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</si>
  <si>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</si>
  <si>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</si>
  <si>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</si>
  <si>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</si>
  <si>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</si>
  <si>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</si>
  <si>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</si>
  <si>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</si>
  <si>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</si>
  <si>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</si>
  <si>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</si>
  <si>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</si>
  <si>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</si>
  <si>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</si>
  <si>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</si>
  <si>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</si>
  <si>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</si>
  <si>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</si>
  <si>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</si>
  <si>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</si>
  <si>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</si>
  <si>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</si>
  <si>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</si>
  <si>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</si>
  <si>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</si>
  <si>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</si>
  <si>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</si>
  <si>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</si>
  <si>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</si>
  <si>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</si>
  <si>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</si>
  <si>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</si>
  <si>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</si>
  <si>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</si>
  <si>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</si>
  <si>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</si>
  <si>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</si>
  <si>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</si>
  <si>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</si>
  <si>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</si>
  <si>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</si>
  <si>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</si>
  <si>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</si>
  <si>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</si>
  <si>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</si>
  <si>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</si>
  <si>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</si>
  <si>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</si>
  <si>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</si>
  <si>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</si>
  <si>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</si>
  <si>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</si>
  <si>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</si>
  <si>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</si>
  <si>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</si>
  <si>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</si>
  <si>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</si>
  <si>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</si>
  <si>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</si>
  <si>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</si>
  <si>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</si>
  <si>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</si>
  <si>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</si>
  <si>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</si>
  <si>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</si>
  <si>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</si>
  <si>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</si>
  <si>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</si>
  <si>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</si>
  <si>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</si>
  <si>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</si>
  <si>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</si>
  <si>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</si>
  <si>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</si>
  <si>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</si>
  <si>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</si>
  <si>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</si>
  <si>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</si>
  <si>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</si>
  <si>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</si>
  <si>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</si>
  <si>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</si>
  <si>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</si>
  <si>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</si>
  <si>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</si>
  <si>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</si>
  <si>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</si>
  <si>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</si>
  <si>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</si>
  <si>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</si>
  <si>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</si>
  <si>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</si>
  <si>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</si>
  <si>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</si>
  <si>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</si>
  <si>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</si>
  <si>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</si>
  <si>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</si>
  <si>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</si>
  <si>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</si>
  <si>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</si>
  <si>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</si>
  <si>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</si>
  <si>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</si>
  <si>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</si>
  <si>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</si>
  <si>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</si>
  <si>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</si>
  <si>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</si>
  <si>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</si>
  <si>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</si>
  <si>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</si>
  <si>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</si>
  <si>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</si>
  <si>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</si>
  <si>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</si>
  <si>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</si>
  <si>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</si>
  <si>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</si>
  <si>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</si>
  <si>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</si>
  <si>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</si>
  <si>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</si>
  <si>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</si>
  <si>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</si>
  <si>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</si>
  <si>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</si>
  <si>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</si>
  <si>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</si>
  <si>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</si>
  <si>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</si>
  <si>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</si>
  <si>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</si>
  <si>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</si>
  <si>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</si>
  <si>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</si>
  <si>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</si>
  <si>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</si>
  <si>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</si>
  <si>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</si>
  <si>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</si>
  <si>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</si>
  <si>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</si>
  <si>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</si>
  <si>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</si>
  <si>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</si>
  <si>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</si>
  <si>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</si>
  <si>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</si>
  <si>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</si>
  <si>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</si>
  <si>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</si>
  <si>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</si>
  <si>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</si>
  <si>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</si>
  <si>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</si>
  <si>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</si>
  <si>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</si>
  <si>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</si>
  <si>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</si>
  <si>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</si>
  <si>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</si>
  <si>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</si>
  <si>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</si>
  <si>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</si>
  <si>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</si>
  <si>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</si>
  <si>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</si>
  <si>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</si>
  <si>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</si>
  <si>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</si>
  <si>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</si>
  <si>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</si>
  <si>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</si>
  <si>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</si>
  <si>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</si>
  <si>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</si>
  <si>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</si>
  <si>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</si>
  <si>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</si>
  <si>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</si>
  <si>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</si>
  <si>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</si>
  <si>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</si>
  <si>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</si>
  <si>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</si>
  <si>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</si>
  <si>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</si>
  <si>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</si>
  <si>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</si>
  <si>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</si>
  <si>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</si>
  <si>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</si>
  <si>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</si>
  <si>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</si>
  <si>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</si>
  <si>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</si>
  <si>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</si>
  <si>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</si>
  <si>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</si>
  <si>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</si>
  <si>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</si>
  <si>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</si>
  <si>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</si>
  <si>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</si>
  <si>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</si>
  <si>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</si>
  <si>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</si>
  <si>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</si>
  <si>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</si>
  <si>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</si>
  <si>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</si>
  <si>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</si>
  <si>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</si>
  <si>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</si>
  <si>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</si>
  <si>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</si>
  <si>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</si>
  <si>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</si>
  <si>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</si>
  <si>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</si>
  <si>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</si>
  <si>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</si>
  <si>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</si>
  <si>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</si>
  <si>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</si>
  <si>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</si>
  <si>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</si>
  <si>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</si>
  <si>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</si>
  <si>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</si>
  <si>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</si>
  <si>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</si>
  <si>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</si>
  <si>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</si>
  <si>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</si>
  <si>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</si>
  <si>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</si>
  <si>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</si>
  <si>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</si>
  <si>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</si>
  <si>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</si>
  <si>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</si>
  <si>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</si>
  <si>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</si>
  <si>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</si>
  <si>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</si>
  <si>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</si>
  <si>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</si>
  <si>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</si>
  <si>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</si>
  <si>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</si>
  <si>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</si>
  <si>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</si>
  <si>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</si>
  <si>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</si>
  <si>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</si>
  <si>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</si>
  <si>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</si>
  <si>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</si>
  <si>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</si>
  <si>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</si>
  <si>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</si>
  <si>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</si>
  <si>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</si>
  <si>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</si>
  <si>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</si>
  <si>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</si>
  <si>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</si>
  <si>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</si>
  <si>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</si>
  <si>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</si>
  <si>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</si>
  <si>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</si>
  <si>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</si>
  <si>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</si>
  <si>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</si>
  <si>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</si>
  <si>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</si>
  <si>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</si>
  <si>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</si>
  <si>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</si>
  <si>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</si>
  <si>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</si>
  <si>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</si>
  <si>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</si>
  <si>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</si>
  <si>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</si>
  <si>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</si>
  <si>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</si>
  <si>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</si>
  <si>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</si>
  <si>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</si>
  <si>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</si>
  <si>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</si>
  <si>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</si>
  <si>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</si>
  <si>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</si>
  <si>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</si>
  <si>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</si>
  <si>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</si>
  <si>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</si>
  <si>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</si>
  <si>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</si>
  <si>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</si>
  <si>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</si>
  <si>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</si>
  <si>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</si>
  <si>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</si>
  <si>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</si>
  <si>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</si>
  <si>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</si>
  <si>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</si>
  <si>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</si>
  <si>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</si>
  <si>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</si>
  <si>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</si>
  <si>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</si>
  <si>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</si>
  <si>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</si>
  <si>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</si>
  <si>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</si>
  <si>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</si>
  <si>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</si>
  <si>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</si>
  <si>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</si>
  <si>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</si>
  <si>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</si>
  <si>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</si>
  <si>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</si>
  <si>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</si>
  <si>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</si>
  <si>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</si>
  <si>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</si>
  <si>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</si>
  <si>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</si>
  <si>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</si>
  <si>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</si>
  <si>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</si>
  <si>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</si>
  <si>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</si>
  <si>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</si>
  <si>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</si>
  <si>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</si>
  <si>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</si>
  <si>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</si>
  <si>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</si>
  <si>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</si>
  <si>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</si>
  <si>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</si>
  <si>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</si>
  <si>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</si>
  <si>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</si>
  <si>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</si>
  <si>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</si>
  <si>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</si>
  <si>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</si>
  <si>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</si>
  <si>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</si>
  <si>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</si>
  <si>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</si>
  <si>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</si>
  <si>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</si>
  <si>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</si>
  <si>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</si>
  <si>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</si>
  <si>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</si>
  <si>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</si>
  <si>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</si>
  <si>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</si>
  <si>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</si>
  <si>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</si>
  <si>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</si>
  <si>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</si>
  <si>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</si>
  <si>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</si>
  <si>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</si>
  <si>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</si>
  <si>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</si>
  <si>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</si>
  <si>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</si>
  <si>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</si>
  <si>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</si>
  <si>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</si>
  <si>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</si>
  <si>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</si>
  <si>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</si>
  <si>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</si>
  <si>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</si>
  <si>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</si>
  <si>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</si>
  <si>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</si>
  <si>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</si>
  <si>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</si>
  <si>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</si>
  <si>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</si>
  <si>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</si>
  <si>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</si>
  <si>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</si>
  <si>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</si>
  <si>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</si>
  <si>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</si>
  <si>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</si>
  <si>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</si>
  <si>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</si>
  <si>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</si>
  <si>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</si>
  <si>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</si>
  <si>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</si>
  <si>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</si>
  <si>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</si>
  <si>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</si>
  <si>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</si>
  <si>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</si>
  <si>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</si>
  <si>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</si>
  <si>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</si>
  <si>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</si>
  <si>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</si>
  <si>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</si>
  <si>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</si>
  <si>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</si>
  <si>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</si>
  <si>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</si>
  <si>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</si>
  <si>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</si>
  <si>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</si>
  <si>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</si>
  <si>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</si>
  <si>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</si>
  <si>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</si>
  <si>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</si>
  <si>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</si>
  <si>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</si>
  <si>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</si>
  <si>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</si>
  <si>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</si>
  <si>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</si>
  <si>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</si>
  <si>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</si>
  <si>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</si>
  <si>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</si>
  <si>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</si>
  <si>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</si>
  <si>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</si>
  <si>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</si>
  <si>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</si>
  <si>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</si>
  <si>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</si>
  <si>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</si>
  <si>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</si>
  <si>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</si>
  <si>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</si>
  <si>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</si>
  <si>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</si>
  <si>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</si>
  <si>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</si>
  <si>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</si>
  <si>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</si>
  <si>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</si>
  <si>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</si>
  <si>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</si>
  <si>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</si>
  <si>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</si>
  <si>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</si>
  <si>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</si>
  <si>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</si>
  <si>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</si>
  <si>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</si>
  <si>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</si>
  <si>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</si>
  <si>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</si>
  <si>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</si>
  <si>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</si>
  <si>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</si>
  <si>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</si>
  <si>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</si>
  <si>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</si>
  <si>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</si>
  <si>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</si>
  <si>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</si>
  <si>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</si>
  <si>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</si>
  <si>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</si>
  <si>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</si>
  <si>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</si>
  <si>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</si>
  <si>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</si>
  <si>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</si>
  <si>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</si>
  <si>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</si>
  <si>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</si>
  <si>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</si>
  <si>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</si>
  <si>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</si>
  <si>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</si>
  <si>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</si>
  <si>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</si>
  <si>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</si>
  <si>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</si>
  <si>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</si>
  <si>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</si>
  <si>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</si>
  <si>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</si>
  <si>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</si>
  <si>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</si>
  <si>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</si>
  <si>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</si>
  <si>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</si>
  <si>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</si>
  <si>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</si>
  <si>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</si>
  <si>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</si>
  <si>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</si>
  <si>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</si>
  <si>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</si>
  <si>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</si>
  <si>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</si>
  <si>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</si>
  <si>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</si>
  <si>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</si>
  <si>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</si>
  <si>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</si>
  <si>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</si>
  <si>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</si>
  <si>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</si>
  <si>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</si>
  <si>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</si>
  <si>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</si>
  <si>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</si>
  <si>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</si>
  <si>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</si>
  <si>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</si>
  <si>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</si>
  <si>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</si>
  <si>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</si>
  <si>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</si>
  <si>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</si>
  <si>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</si>
  <si>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</si>
  <si>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</si>
  <si>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</si>
  <si>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</si>
  <si>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</si>
  <si>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</si>
  <si>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</si>
  <si>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</si>
  <si>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</si>
  <si>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</si>
  <si>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</si>
  <si>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</si>
  <si>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</si>
  <si>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</si>
  <si>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</si>
  <si>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</si>
  <si>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</si>
  <si>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</si>
  <si>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</si>
  <si>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</si>
  <si>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</si>
  <si>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</si>
  <si>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</si>
  <si>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</si>
  <si>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</si>
  <si>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</si>
  <si>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</si>
  <si>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</si>
  <si>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</si>
  <si>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</si>
  <si>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</si>
  <si>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</si>
  <si>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</si>
  <si>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</si>
  <si>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</si>
  <si>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</si>
  <si>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</si>
  <si>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</si>
  <si>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</si>
  <si>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</si>
  <si>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</si>
  <si>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</si>
  <si>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</si>
  <si>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</si>
  <si>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</si>
  <si>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</si>
  <si>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</si>
  <si>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</si>
  <si>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</si>
  <si>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</si>
  <si>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</si>
  <si>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</si>
  <si>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</si>
  <si>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</si>
  <si>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</si>
  <si>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</si>
  <si>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</si>
  <si>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</si>
  <si>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</si>
  <si>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</si>
  <si>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</si>
  <si>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</si>
  <si>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</si>
  <si>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</si>
  <si>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</si>
  <si>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</si>
  <si>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</si>
  <si>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</si>
  <si>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</si>
  <si>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</si>
  <si>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</si>
  <si>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</si>
  <si>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</si>
  <si>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</si>
  <si>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</si>
  <si>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</si>
  <si>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</si>
  <si>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</si>
  <si>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</si>
  <si>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</si>
  <si>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</si>
  <si>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</si>
  <si>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</si>
  <si>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</si>
  <si>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</si>
  <si>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</si>
  <si>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</si>
  <si>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</si>
  <si>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</si>
  <si>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</si>
  <si>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</si>
  <si>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</si>
  <si>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</si>
  <si>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</si>
  <si>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</si>
  <si>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</si>
  <si>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</si>
  <si>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</si>
  <si>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</si>
  <si>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</si>
  <si>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</si>
  <si>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</si>
  <si>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</si>
  <si>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</si>
  <si>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</si>
  <si>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</si>
  <si>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</si>
  <si>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</si>
  <si>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</si>
  <si>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</si>
  <si>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</si>
  <si>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</si>
  <si>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</si>
  <si>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</si>
  <si>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</si>
  <si>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</si>
  <si>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</si>
  <si>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</si>
  <si>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</si>
  <si>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</si>
  <si>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</si>
  <si>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</si>
  <si>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</si>
  <si>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</si>
  <si>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</si>
  <si>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</si>
  <si>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</si>
  <si>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</si>
  <si>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</si>
  <si>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</si>
  <si>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</si>
  <si>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</si>
  <si>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</si>
  <si>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</si>
  <si>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</si>
  <si>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</si>
  <si>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</si>
  <si>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</si>
  <si>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</si>
  <si>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</si>
  <si>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</si>
  <si>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</si>
  <si>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</si>
  <si>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</si>
  <si>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</si>
  <si>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</si>
  <si>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</si>
  <si>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</si>
  <si>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</si>
  <si>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</si>
  <si>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</si>
  <si>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</si>
  <si>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</si>
  <si>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</si>
  <si>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</si>
  <si>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</si>
  <si>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</si>
  <si>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</si>
  <si>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</si>
  <si>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</si>
  <si>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</si>
  <si>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</si>
  <si>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</si>
  <si>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</si>
  <si>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</si>
  <si>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</si>
  <si>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</si>
  <si>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</si>
  <si>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</si>
  <si>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</si>
  <si>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</si>
  <si>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</si>
  <si>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</si>
  <si>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</si>
  <si>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</si>
  <si>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</si>
  <si>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</si>
  <si>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</si>
  <si>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</si>
  <si>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</si>
  <si>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</si>
  <si>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</si>
  <si>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</si>
  <si>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</si>
  <si>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</si>
  <si>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</si>
  <si>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</si>
  <si>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</si>
  <si>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</si>
  <si>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</si>
  <si>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</si>
  <si>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</si>
  <si>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</si>
  <si>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</si>
  <si>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</si>
  <si>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</si>
  <si>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</si>
  <si>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</si>
  <si>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</si>
  <si>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</si>
  <si>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</si>
  <si>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</si>
  <si>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</si>
  <si>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</si>
  <si>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</si>
  <si>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</si>
  <si>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</si>
  <si>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</si>
  <si>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</si>
  <si>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</si>
  <si>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</si>
  <si>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</si>
  <si>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</si>
  <si>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</si>
  <si>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</si>
  <si>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</si>
  <si>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</si>
  <si>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</si>
  <si>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</si>
  <si>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</si>
  <si>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</si>
  <si>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</si>
  <si>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</si>
  <si>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</si>
  <si>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</si>
  <si>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</si>
  <si>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</si>
  <si>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</si>
  <si>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</si>
  <si>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</si>
  <si>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</si>
  <si>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</si>
  <si>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</si>
  <si>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</si>
  <si>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</si>
  <si>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</si>
  <si>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</si>
  <si>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</si>
  <si>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</si>
  <si>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</si>
  <si>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</si>
  <si>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</si>
  <si>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</si>
  <si>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</si>
  <si>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</si>
  <si>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</si>
  <si>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</si>
  <si>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</si>
  <si>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</si>
  <si>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</si>
  <si>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</si>
  <si>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</si>
  <si>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</si>
  <si>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</si>
  <si>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</si>
  <si>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</si>
  <si>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</si>
  <si>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</si>
  <si>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</si>
  <si>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</si>
  <si>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</si>
  <si>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</si>
  <si>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</si>
  <si>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</si>
  <si>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</si>
  <si>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</si>
  <si>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</si>
  <si>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</si>
  <si>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</si>
  <si>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</si>
  <si>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</si>
  <si>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</si>
  <si>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</si>
  <si>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</si>
  <si>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</si>
  <si>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</si>
  <si>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</si>
  <si>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</si>
  <si>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</si>
  <si>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</si>
  <si>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</si>
  <si>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</si>
  <si>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</si>
  <si>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</si>
  <si>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</si>
  <si>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</si>
  <si>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</si>
  <si>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</si>
  <si>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</si>
  <si>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</si>
  <si>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</si>
  <si>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</si>
  <si>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</si>
  <si>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</si>
  <si>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</si>
  <si>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</si>
  <si>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</si>
  <si>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</si>
  <si>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</si>
  <si>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</si>
  <si>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</si>
  <si>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</si>
  <si>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</si>
  <si>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</si>
  <si>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</si>
  <si>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</si>
  <si>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</si>
  <si>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</si>
  <si>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</si>
  <si>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</si>
  <si>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</si>
  <si>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</si>
  <si>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</si>
  <si>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</si>
  <si>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</si>
  <si>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</si>
  <si>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</si>
  <si>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</si>
  <si>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</si>
  <si>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</si>
  <si>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</si>
  <si>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</si>
  <si>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</si>
  <si>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</si>
  <si>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</si>
  <si>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</si>
  <si>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</si>
  <si>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</si>
  <si>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</si>
  <si>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</si>
  <si>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</si>
  <si>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</si>
  <si>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</si>
  <si>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</si>
  <si>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</si>
  <si>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</si>
  <si>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</si>
  <si>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</si>
  <si>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</si>
  <si>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</si>
  <si>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</si>
  <si>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</si>
  <si>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</si>
  <si>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</si>
  <si>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</si>
  <si>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</si>
  <si>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</si>
  <si>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</si>
  <si>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</si>
  <si>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</si>
  <si>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</si>
  <si>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</si>
  <si>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</si>
  <si>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</si>
  <si>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</si>
  <si>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</si>
  <si>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</si>
  <si>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</si>
  <si>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</si>
  <si>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</si>
  <si>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</si>
  <si>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</si>
  <si>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</si>
  <si>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</si>
  <si>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</si>
  <si>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</si>
  <si>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</si>
  <si>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</si>
  <si>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</si>
  <si>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</si>
  <si>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</si>
  <si>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</si>
  <si>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</si>
  <si>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</si>
  <si>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</si>
  <si>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</si>
  <si>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</si>
  <si>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</si>
  <si>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</si>
  <si>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</si>
  <si>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</si>
  <si>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</si>
  <si>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</si>
  <si>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</si>
  <si>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</si>
  <si>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</si>
  <si>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</si>
  <si>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</si>
  <si>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</si>
  <si>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</si>
  <si>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</si>
  <si>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</si>
  <si>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</si>
  <si>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</si>
  <si>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</si>
  <si>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</si>
  <si>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</si>
  <si>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</si>
  <si>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</si>
  <si>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</si>
  <si>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</si>
  <si>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</si>
  <si>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</si>
  <si>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</si>
  <si>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</si>
  <si>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</si>
  <si>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</si>
  <si>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</si>
  <si>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</si>
  <si>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</si>
  <si>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</si>
  <si>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</si>
  <si>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</si>
  <si>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</si>
  <si>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</si>
  <si>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</si>
  <si>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</si>
  <si>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</si>
  <si>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</si>
  <si>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</si>
  <si>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</si>
  <si>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</si>
  <si>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</si>
  <si>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</si>
  <si>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</si>
  <si>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</si>
  <si>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</si>
  <si>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</si>
  <si>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</si>
  <si>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</si>
  <si>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</si>
  <si>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</si>
  <si>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</si>
  <si>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</si>
  <si>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</si>
  <si>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</si>
  <si>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</si>
  <si>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</si>
  <si>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</si>
  <si>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</si>
  <si>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</si>
  <si>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</si>
  <si>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</si>
  <si>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</si>
  <si>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</si>
  <si>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</si>
  <si>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</si>
  <si>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</si>
  <si>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</si>
  <si>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</si>
  <si>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</si>
  <si>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</si>
  <si>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</si>
  <si>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</si>
  <si>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</si>
  <si>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</si>
  <si>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</si>
  <si>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</si>
  <si>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</si>
  <si>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</si>
  <si>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</si>
  <si>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</si>
  <si>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</si>
  <si>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</si>
  <si>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</si>
  <si>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</si>
  <si>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</si>
  <si>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</si>
  <si>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</si>
  <si>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</si>
  <si>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</si>
  <si>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</si>
  <si>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</si>
  <si>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</si>
  <si>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</si>
  <si>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</si>
  <si>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</si>
  <si>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</si>
  <si>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</si>
  <si>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</si>
  <si>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</si>
  <si>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</si>
  <si>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</si>
  <si>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</si>
  <si>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</si>
  <si>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</si>
  <si>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</si>
  <si>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</si>
  <si>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</si>
  <si>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</si>
  <si>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</si>
  <si>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</si>
  <si>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</si>
  <si>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</si>
  <si>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</si>
  <si>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</si>
  <si>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</si>
  <si>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</si>
  <si>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</si>
  <si>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</si>
  <si>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</si>
  <si>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</si>
  <si>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</si>
  <si>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</si>
  <si>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</si>
  <si>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</si>
  <si>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</si>
  <si>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</si>
  <si>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</si>
  <si>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</si>
  <si>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</si>
  <si>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</si>
  <si>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</si>
  <si>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</si>
  <si>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</si>
  <si>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</si>
  <si>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</si>
  <si>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</si>
  <si>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</si>
  <si>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</si>
  <si>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</si>
  <si>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</si>
  <si>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</si>
  <si>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</si>
  <si>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</si>
  <si>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</si>
  <si>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</si>
  <si>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</si>
  <si>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</si>
  <si>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</si>
  <si>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</si>
  <si>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</si>
  <si>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</si>
  <si>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</si>
  <si>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</si>
  <si>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</si>
  <si>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</si>
  <si>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</si>
  <si>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</si>
  <si>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</si>
  <si>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</si>
  <si>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</si>
  <si>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</si>
  <si>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</si>
  <si>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</si>
  <si>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</si>
  <si>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</si>
  <si>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</si>
  <si>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</si>
  <si>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</si>
  <si>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</si>
  <si>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</si>
  <si>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</si>
  <si>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</si>
  <si>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</si>
  <si>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</si>
  <si>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</si>
  <si>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</si>
  <si>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</si>
  <si>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</si>
  <si>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</si>
  <si>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</si>
  <si>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</si>
  <si>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</si>
  <si>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</si>
  <si>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</si>
  <si>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</si>
  <si>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</si>
  <si>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</si>
  <si>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</si>
  <si>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</si>
  <si>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</si>
  <si>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</si>
  <si>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</si>
  <si>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</si>
  <si>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</si>
  <si>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</si>
  <si>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</si>
  <si>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</si>
  <si>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</si>
  <si>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</si>
  <si>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</si>
  <si>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</si>
  <si>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</si>
  <si>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</si>
  <si>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</si>
  <si>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</si>
  <si>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</si>
  <si>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</si>
  <si>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</si>
  <si>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</si>
  <si>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</si>
  <si>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</si>
  <si>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</si>
  <si>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</si>
  <si>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</si>
  <si>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</si>
  <si>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</si>
  <si>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</si>
  <si>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</si>
  <si>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</si>
  <si>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</si>
  <si>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</si>
  <si>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</si>
  <si>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</si>
  <si>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</si>
  <si>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</si>
  <si>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</si>
  <si>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</si>
  <si>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</si>
  <si>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</si>
  <si>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</si>
  <si>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</si>
  <si>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</si>
  <si>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</si>
  <si>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</si>
  <si>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</si>
  <si>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</si>
  <si>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</si>
  <si>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</si>
  <si>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</si>
  <si>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</si>
  <si>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</si>
  <si>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</si>
  <si>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</si>
  <si>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</si>
  <si>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</si>
  <si>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</si>
  <si>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</si>
  <si>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</si>
  <si>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</si>
  <si>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</si>
  <si>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</si>
  <si>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</si>
  <si>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</si>
  <si>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</si>
  <si>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</si>
  <si>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</si>
  <si>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</si>
  <si>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</si>
  <si>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</si>
  <si>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</si>
  <si>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</si>
  <si>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</si>
  <si>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</si>
  <si>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</si>
  <si>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</si>
  <si>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</si>
  <si>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</si>
  <si>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</si>
  <si>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</si>
  <si>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</si>
  <si>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</si>
  <si>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</si>
  <si>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</si>
  <si>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</si>
  <si>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</si>
  <si>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</si>
  <si>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</si>
  <si>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</si>
  <si>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</si>
  <si>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</si>
  <si>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</si>
  <si>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</si>
  <si>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</si>
  <si>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</si>
  <si>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</si>
  <si>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</si>
  <si>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</si>
  <si>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</si>
  <si>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</si>
  <si>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</si>
  <si>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</si>
  <si>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</si>
  <si>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</si>
  <si>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</si>
  <si>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</si>
  <si>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</si>
  <si>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</si>
  <si>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</si>
  <si>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</si>
  <si>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</si>
  <si>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</si>
  <si>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</si>
  <si>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</si>
  <si>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</si>
  <si>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</si>
  <si>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</si>
  <si>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</si>
  <si>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</si>
  <si>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</si>
  <si>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</si>
  <si>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</si>
  <si>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</si>
  <si>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</si>
  <si>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</si>
  <si>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</si>
  <si>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</si>
  <si>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</si>
  <si>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</si>
  <si>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</si>
  <si>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</si>
  <si>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</si>
  <si>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</si>
  <si>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</si>
  <si>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</si>
  <si>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</si>
  <si>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</si>
  <si>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</si>
  <si>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</si>
  <si>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</si>
  <si>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</si>
  <si>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</si>
  <si>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</si>
  <si>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</si>
  <si>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</si>
  <si>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</si>
  <si>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</si>
  <si>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</si>
  <si>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</si>
  <si>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</si>
  <si>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</si>
  <si>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</si>
  <si>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</si>
  <si>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</si>
  <si>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</si>
  <si>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</si>
  <si>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</si>
  <si>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</si>
  <si>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</si>
  <si>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</si>
  <si>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</si>
  <si>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</si>
  <si>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</si>
  <si>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</si>
  <si>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</si>
  <si>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</si>
  <si>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</si>
  <si>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</si>
  <si>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</si>
  <si>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</si>
  <si>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</si>
  <si>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</si>
  <si>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</si>
  <si>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</si>
  <si>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</si>
  <si>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</si>
  <si>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</si>
  <si>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</si>
  <si>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</si>
  <si>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</si>
  <si>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</si>
  <si>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</si>
  <si>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</si>
  <si>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</si>
  <si>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</si>
  <si>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</si>
  <si>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</si>
  <si>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</si>
  <si>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</si>
  <si>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</si>
  <si>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</si>
  <si>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</si>
  <si>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</si>
  <si>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</si>
  <si>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</si>
  <si>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</si>
  <si>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</si>
  <si>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</si>
  <si>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</si>
  <si>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</si>
  <si>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</si>
  <si>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</si>
  <si>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</si>
  <si>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</si>
  <si>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</si>
  <si>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</si>
  <si>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</si>
  <si>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</si>
  <si>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</si>
  <si>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</si>
  <si>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</si>
  <si>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</si>
  <si>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</si>
  <si>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</si>
  <si>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</si>
  <si>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</si>
  <si>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</si>
  <si>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</si>
  <si>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</si>
  <si>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</si>
  <si>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</si>
  <si>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</si>
  <si>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</si>
  <si>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</si>
  <si>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</si>
  <si>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</si>
  <si>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</si>
  <si>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</si>
  <si>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</si>
  <si>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</si>
  <si>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</si>
  <si>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</si>
  <si>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</si>
  <si>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</si>
  <si>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</si>
  <si>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</si>
  <si>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</si>
  <si>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</si>
  <si>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</si>
  <si>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</si>
  <si>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</si>
  <si>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</si>
  <si>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</si>
  <si>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</si>
  <si>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</si>
  <si>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</si>
  <si>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</si>
  <si>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</si>
  <si>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</si>
  <si>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</si>
  <si>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</si>
  <si>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</si>
  <si>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</si>
  <si>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</si>
  <si>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</si>
  <si>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</si>
  <si>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</si>
  <si>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</si>
  <si>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</si>
  <si>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</si>
  <si>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</si>
  <si>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</si>
  <si>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</si>
  <si>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</si>
  <si>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</si>
  <si>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</si>
  <si>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</si>
  <si>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</si>
  <si>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</si>
  <si>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</si>
  <si>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</si>
  <si>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</si>
  <si>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</si>
  <si>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</si>
  <si>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</si>
  <si>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</si>
  <si>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</si>
  <si>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</si>
  <si>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</si>
  <si>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</si>
  <si>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</si>
  <si>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</si>
  <si>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</si>
  <si>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</si>
  <si>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</si>
  <si>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</si>
  <si>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</si>
  <si>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</si>
  <si>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</si>
  <si>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</si>
  <si>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</si>
  <si>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</si>
  <si>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</si>
  <si>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</si>
  <si>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</si>
  <si>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</si>
  <si>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</si>
  <si>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</si>
  <si>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</si>
  <si>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</si>
  <si>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</si>
  <si>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</si>
  <si>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</si>
  <si>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</si>
  <si>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</si>
  <si>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</si>
  <si>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</si>
  <si>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</si>
  <si>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</si>
  <si>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</si>
  <si>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</si>
  <si>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</si>
  <si>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</si>
  <si>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</si>
  <si>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</si>
  <si>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</si>
  <si>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</si>
  <si>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</si>
  <si>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</si>
  <si>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</si>
  <si>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</si>
  <si>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</si>
  <si>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</si>
  <si>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</si>
  <si>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</si>
  <si>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</si>
  <si>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</si>
  <si>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</si>
  <si>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</si>
  <si>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</si>
  <si>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</si>
  <si>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</si>
  <si>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</si>
  <si>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</si>
  <si>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</si>
  <si>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</si>
  <si>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</si>
  <si>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</si>
  <si>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</si>
  <si>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</si>
  <si>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</si>
  <si>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</si>
  <si>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</si>
  <si>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</si>
  <si>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</si>
  <si>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</si>
  <si>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</si>
  <si>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</si>
  <si>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</si>
  <si>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</si>
  <si>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</si>
  <si>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</si>
  <si>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</si>
  <si>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</si>
  <si>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</si>
  <si>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</si>
  <si>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</si>
  <si>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</si>
  <si>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</si>
  <si>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</si>
  <si>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</si>
  <si>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</si>
  <si>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</si>
  <si>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</si>
  <si>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</si>
  <si>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</si>
  <si>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</si>
  <si>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</si>
  <si>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</si>
  <si>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</si>
  <si>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</si>
  <si>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</si>
  <si>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</si>
  <si>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</si>
  <si>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</si>
  <si>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</si>
  <si>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</si>
  <si>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</si>
  <si>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</si>
  <si>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</si>
  <si>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</si>
  <si>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</si>
  <si>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</si>
  <si>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</si>
  <si>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</si>
  <si>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</si>
  <si>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</si>
  <si>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</si>
  <si>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</si>
  <si>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</si>
  <si>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</si>
  <si>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</si>
  <si>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</si>
  <si>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</si>
  <si>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</si>
  <si>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</si>
  <si>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</si>
  <si>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</si>
  <si>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</si>
  <si>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</si>
  <si>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</si>
  <si>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</si>
  <si>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</si>
  <si>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</si>
  <si>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</si>
  <si>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</si>
  <si>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</si>
  <si>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</si>
  <si>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</si>
  <si>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</si>
  <si>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</si>
  <si>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</si>
  <si>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</si>
  <si>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</si>
  <si>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</si>
  <si>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</si>
  <si>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</si>
  <si>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</si>
  <si>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</si>
  <si>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</si>
  <si>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</si>
  <si>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</si>
  <si>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</si>
  <si>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</si>
  <si>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</si>
  <si>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</si>
  <si>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</si>
  <si>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</si>
  <si>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</si>
  <si>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</si>
  <si>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</si>
  <si>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</si>
  <si>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</si>
  <si>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</si>
  <si>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</si>
  <si>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</si>
  <si>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</si>
  <si>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</si>
  <si>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</si>
  <si>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</si>
  <si>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</si>
  <si>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</si>
  <si>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</si>
  <si>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</si>
  <si>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</si>
  <si>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</si>
  <si>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</si>
  <si>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</si>
  <si>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</si>
  <si>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</si>
  <si>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</si>
  <si>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</si>
  <si>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</si>
  <si>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</si>
  <si>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</si>
  <si>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</si>
  <si>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</si>
  <si>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</si>
  <si>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</si>
  <si>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</si>
  <si>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</si>
  <si>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</si>
  <si>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</si>
  <si>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</si>
  <si>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</si>
  <si>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</si>
  <si>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</si>
  <si>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</si>
  <si>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</si>
  <si>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</si>
  <si>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</si>
  <si>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</si>
  <si>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</si>
  <si>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</si>
  <si>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</si>
  <si>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</si>
  <si>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</si>
  <si>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</si>
  <si>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</si>
  <si>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</si>
  <si>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</si>
  <si>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</si>
  <si>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</si>
  <si>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</si>
  <si>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</si>
  <si>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</si>
  <si>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</si>
  <si>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</si>
  <si>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</si>
  <si>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</si>
  <si>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</si>
  <si>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</si>
  <si>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</si>
  <si>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</si>
  <si>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</si>
  <si>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</si>
  <si>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</si>
  <si>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</si>
  <si>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</si>
  <si>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</si>
  <si>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</si>
  <si>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</si>
  <si>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</si>
  <si>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</si>
  <si>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</si>
  <si>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</si>
  <si>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</si>
  <si>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</si>
  <si>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</si>
  <si>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</si>
  <si>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</si>
  <si>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</si>
  <si>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</si>
  <si>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</si>
  <si>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</si>
  <si>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</si>
  <si>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</si>
  <si>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</si>
  <si>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</si>
  <si>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</si>
  <si>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</si>
  <si>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</si>
  <si>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</si>
  <si>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</si>
  <si>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</si>
  <si>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</si>
  <si>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</si>
  <si>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</si>
  <si>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</si>
  <si>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</si>
  <si>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</si>
  <si>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</si>
  <si>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</si>
  <si>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</si>
  <si>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</si>
  <si>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</si>
  <si>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</si>
  <si>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</si>
  <si>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</si>
  <si>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</si>
  <si>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</si>
  <si>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</si>
  <si>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</si>
  <si>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</si>
  <si>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</si>
  <si>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</si>
  <si>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</si>
  <si>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</si>
  <si>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</si>
  <si>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</si>
  <si>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</si>
  <si>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</si>
  <si>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</si>
  <si>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</si>
  <si>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</si>
  <si>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</si>
  <si>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</si>
  <si>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</si>
  <si>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</si>
  <si>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</si>
  <si>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</si>
  <si>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</si>
  <si>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</si>
  <si>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</si>
  <si>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</si>
  <si>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</si>
  <si>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</si>
  <si>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</si>
  <si>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</si>
  <si>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</si>
  <si>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</si>
  <si>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</si>
  <si>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</si>
  <si>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</si>
  <si>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</si>
  <si>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</si>
  <si>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</si>
  <si>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</si>
  <si>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</si>
  <si>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</si>
  <si>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</si>
  <si>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</si>
  <si>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</si>
  <si>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</si>
  <si>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</si>
  <si>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</si>
  <si>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</si>
  <si>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</si>
  <si>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</si>
  <si>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</si>
  <si>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</si>
  <si>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</si>
  <si>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</si>
  <si>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</si>
  <si>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</si>
  <si>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</si>
  <si>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</si>
  <si>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</si>
  <si>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</si>
  <si>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</si>
  <si>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</si>
  <si>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</si>
  <si>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</si>
  <si>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</si>
  <si>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</si>
  <si>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</si>
  <si>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</si>
  <si>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</si>
  <si>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</si>
  <si>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</si>
  <si>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</si>
  <si>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</si>
  <si>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</si>
  <si>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</si>
  <si>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</si>
  <si>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</si>
  <si>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</si>
  <si>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</si>
  <si>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</si>
  <si>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</si>
  <si>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</si>
  <si>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</si>
  <si>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</si>
  <si>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</si>
  <si>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</si>
  <si>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</si>
  <si>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</si>
  <si>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</si>
  <si>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</si>
  <si>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</si>
  <si>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</si>
  <si>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</si>
  <si>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</si>
  <si>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</si>
  <si>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</si>
  <si>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</si>
  <si>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</si>
  <si>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</si>
  <si>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</si>
  <si>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</si>
  <si>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</si>
  <si>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</si>
  <si>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</si>
  <si>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</si>
  <si>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</si>
  <si>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</si>
  <si>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</si>
  <si>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</si>
  <si>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</si>
  <si>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</si>
  <si>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</si>
  <si>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</si>
  <si>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</si>
  <si>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</si>
  <si>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</si>
  <si>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</si>
  <si>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</si>
  <si>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</si>
  <si>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</si>
  <si>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</si>
  <si>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</si>
  <si>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</si>
  <si>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</si>
  <si>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</si>
  <si>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</si>
  <si>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</si>
  <si>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</si>
  <si>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</si>
  <si>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</si>
  <si>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</si>
  <si>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</si>
  <si>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</si>
  <si>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</si>
  <si>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</si>
  <si>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</si>
  <si>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</si>
  <si>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</si>
  <si>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</si>
  <si>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</si>
  <si>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</si>
  <si>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</si>
  <si>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</si>
  <si>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</si>
  <si>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</si>
  <si>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</si>
  <si>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</si>
  <si>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</si>
  <si>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</si>
  <si>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</si>
  <si>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</si>
  <si>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</si>
  <si>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</si>
  <si>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</si>
  <si>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</si>
  <si>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</si>
  <si>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</si>
  <si>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</si>
  <si>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</si>
  <si>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</si>
  <si>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</si>
  <si>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</si>
  <si>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</si>
  <si>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</si>
  <si>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</si>
  <si>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</si>
  <si>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</si>
  <si>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</si>
  <si>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</si>
  <si>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</si>
  <si>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</si>
  <si>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</si>
  <si>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</si>
  <si>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</si>
  <si>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</si>
  <si>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</si>
  <si>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</si>
  <si>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</si>
  <si>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</si>
  <si>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</si>
  <si>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</si>
  <si>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</si>
  <si>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</si>
  <si>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</si>
  <si>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</si>
  <si>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</si>
  <si>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</si>
  <si>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</si>
  <si>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</si>
  <si>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</si>
  <si>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</si>
  <si>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</si>
  <si>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</si>
  <si>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</si>
  <si>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</si>
  <si>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</si>
  <si>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</si>
  <si>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</si>
  <si>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</si>
  <si>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</si>
  <si>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</si>
  <si>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</si>
  <si>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</si>
  <si>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</si>
  <si>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</si>
  <si>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</si>
  <si>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</si>
  <si>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</si>
  <si>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</si>
  <si>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</si>
  <si>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</si>
  <si>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</si>
  <si>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</si>
  <si>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</si>
  <si>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</si>
  <si>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</si>
  <si>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</si>
  <si>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</si>
  <si>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</si>
  <si>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</si>
  <si>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</si>
  <si>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</si>
  <si>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</si>
  <si>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</si>
  <si>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</si>
  <si>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</si>
  <si>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</si>
  <si>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</si>
  <si>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</si>
  <si>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</si>
  <si>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</si>
  <si>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</si>
  <si>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</si>
  <si>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</si>
  <si>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</si>
  <si>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</si>
  <si>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</si>
  <si>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</si>
  <si>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</si>
  <si>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</si>
  <si>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</si>
  <si>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</si>
  <si>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</si>
  <si>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</si>
  <si>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</si>
  <si>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</si>
  <si>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</si>
  <si>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</si>
  <si>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</si>
  <si>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</si>
  <si>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</si>
  <si>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</si>
  <si>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</si>
  <si>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</si>
  <si>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</si>
  <si>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</si>
  <si>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</si>
  <si>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</si>
  <si>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</si>
  <si>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</si>
  <si>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</si>
  <si>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</si>
  <si>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</si>
  <si>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</si>
  <si>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</si>
  <si>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</si>
  <si>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</si>
  <si>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</si>
  <si>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</si>
  <si>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</si>
  <si>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</si>
  <si>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</si>
  <si>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</si>
  <si>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</si>
  <si>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</si>
  <si>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</si>
  <si>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</si>
  <si>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</si>
  <si>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</si>
  <si>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</si>
  <si>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</si>
  <si>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</si>
  <si>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</si>
  <si>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</si>
  <si>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</si>
  <si>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</si>
  <si>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</si>
  <si>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</si>
  <si>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</si>
  <si>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</si>
  <si>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</si>
  <si>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</si>
  <si>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</si>
  <si>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</si>
  <si>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</si>
  <si>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</si>
  <si>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</si>
  <si>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</si>
  <si>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</si>
  <si>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</si>
  <si>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</si>
  <si>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</si>
  <si>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</si>
  <si>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</si>
  <si>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</si>
  <si>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</si>
  <si>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</si>
  <si>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</si>
  <si>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</si>
  <si>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</si>
  <si>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</si>
  <si>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</si>
  <si>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</si>
  <si>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</si>
  <si>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</si>
  <si>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</si>
  <si>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</si>
  <si>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</si>
  <si>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</si>
  <si>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</si>
  <si>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</si>
  <si>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</si>
  <si>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</si>
  <si>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</si>
  <si>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</si>
  <si>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</si>
  <si>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</si>
  <si>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</si>
  <si>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</si>
  <si>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</si>
  <si>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</si>
  <si>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</si>
  <si>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</si>
  <si>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</si>
  <si>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</si>
  <si>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</si>
  <si>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</si>
  <si>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</si>
  <si>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</si>
  <si>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</si>
  <si>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</si>
  <si>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</si>
  <si>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</si>
  <si>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</si>
  <si>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</si>
  <si>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</si>
  <si>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</si>
  <si>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</si>
  <si>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</si>
  <si>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</si>
  <si>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</si>
  <si>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</si>
  <si>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</si>
  <si>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</si>
  <si>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</si>
  <si>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</si>
  <si>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</si>
  <si>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</si>
  <si>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</si>
  <si>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</si>
  <si>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</si>
  <si>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</si>
  <si>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</si>
  <si>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</si>
  <si>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</si>
  <si>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</si>
  <si>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</si>
  <si>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</si>
  <si>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</si>
  <si>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</si>
  <si>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</si>
  <si>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</si>
  <si>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</si>
  <si>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</si>
  <si>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</si>
  <si>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</si>
  <si>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</si>
  <si>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</si>
  <si>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</si>
  <si>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</si>
  <si>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</si>
  <si>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</si>
  <si>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</si>
  <si>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</si>
  <si>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</si>
  <si>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</si>
  <si>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</si>
  <si>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</si>
  <si>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</si>
  <si>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</si>
  <si>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</si>
  <si>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</si>
  <si>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</si>
  <si>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</si>
  <si>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</si>
  <si>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</si>
  <si>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</si>
  <si>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</si>
  <si>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</si>
  <si>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</si>
  <si>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</si>
  <si>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</si>
  <si>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</si>
  <si>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</si>
  <si>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</si>
  <si>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</si>
  <si>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</si>
  <si>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</si>
  <si>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</si>
  <si>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</si>
  <si>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</si>
  <si>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</si>
  <si>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</si>
  <si>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</si>
  <si>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</si>
  <si>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</si>
  <si>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</si>
  <si>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</si>
  <si>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</si>
  <si>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</si>
  <si>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</si>
  <si>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</si>
  <si>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</si>
  <si>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</si>
  <si>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</si>
  <si>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</si>
  <si>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</si>
  <si>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</si>
  <si>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</si>
  <si>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</si>
  <si>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</si>
  <si>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</si>
  <si>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</si>
  <si>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</si>
  <si>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</si>
  <si>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</si>
  <si>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</si>
  <si>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</si>
  <si>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</si>
  <si>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</si>
  <si>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</si>
  <si>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</si>
  <si>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</si>
  <si>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</si>
  <si>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</si>
  <si>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</si>
  <si>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</si>
  <si>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</si>
  <si>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</si>
  <si>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</si>
  <si>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</si>
  <si>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</si>
  <si>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</si>
  <si>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</si>
  <si>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</si>
  <si>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</si>
  <si>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</si>
  <si>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</si>
  <si>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</si>
  <si>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</si>
  <si>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</si>
  <si>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</si>
  <si>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</si>
  <si>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</si>
  <si>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</si>
  <si>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</si>
  <si>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</si>
  <si>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</si>
  <si>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</si>
  <si>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</si>
  <si>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</si>
  <si>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</si>
  <si>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</si>
  <si>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</si>
  <si>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</si>
  <si>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</si>
  <si>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</si>
  <si>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</si>
  <si>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</si>
  <si>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</si>
  <si>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</si>
  <si>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</si>
  <si>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</si>
  <si>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</si>
  <si>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</si>
  <si>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</si>
  <si>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</si>
  <si>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</si>
  <si>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</si>
  <si>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</si>
  <si>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</si>
  <si>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</si>
  <si>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</si>
  <si>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</si>
  <si>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</si>
  <si>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</si>
  <si>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</si>
  <si>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</si>
  <si>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</si>
  <si>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</si>
  <si>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</si>
  <si>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</si>
  <si>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</si>
  <si>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</si>
  <si>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</si>
  <si>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</si>
  <si>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</si>
  <si>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</si>
  <si>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</si>
  <si>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</si>
  <si>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</si>
  <si>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</si>
  <si>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</si>
  <si>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</si>
  <si>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</si>
  <si>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</si>
  <si>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</si>
  <si>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</si>
  <si>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</si>
  <si>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</si>
  <si>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</si>
  <si>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</si>
  <si>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</si>
  <si>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</si>
  <si>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</si>
  <si>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</si>
  <si>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</si>
  <si>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</si>
  <si>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</si>
  <si>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</si>
  <si>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</si>
  <si>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</si>
  <si>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</si>
  <si>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</si>
  <si>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</si>
  <si>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</si>
  <si>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</si>
  <si>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</si>
  <si>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</si>
  <si>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</si>
  <si>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</si>
  <si>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</si>
  <si>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</si>
  <si>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</si>
  <si>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</si>
  <si>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</si>
  <si>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</si>
  <si>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</si>
  <si>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</si>
  <si>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</si>
  <si>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</si>
  <si>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</si>
  <si>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</si>
  <si>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</si>
  <si>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</si>
  <si>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</si>
  <si>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</si>
  <si>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</si>
  <si>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</si>
  <si>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</si>
  <si>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</si>
  <si>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</si>
  <si>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</si>
  <si>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</si>
  <si>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</si>
  <si>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</si>
  <si>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</si>
  <si>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</si>
  <si>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</si>
  <si>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</si>
  <si>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</si>
  <si>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</si>
  <si>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</si>
  <si>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</si>
  <si>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</si>
  <si>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</si>
  <si>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</si>
  <si>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</si>
  <si>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</si>
  <si>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</si>
  <si>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</si>
  <si>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</si>
  <si>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</si>
  <si>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</si>
  <si>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</si>
  <si>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</si>
  <si>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</si>
  <si>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</si>
  <si>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</si>
  <si>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</si>
  <si>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</si>
  <si>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</si>
  <si>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</si>
  <si>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</si>
  <si>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</si>
  <si>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</si>
  <si>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</si>
  <si>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</si>
  <si>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</si>
  <si>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</si>
  <si>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</si>
  <si>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</si>
  <si>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</si>
  <si>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</si>
  <si>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</si>
  <si>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</si>
  <si>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</si>
  <si>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</si>
  <si>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</si>
  <si>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</si>
  <si>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</si>
  <si>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</si>
  <si>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</si>
  <si>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</si>
  <si>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</si>
  <si>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</si>
  <si>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</si>
  <si>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</si>
  <si>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</si>
  <si>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</si>
  <si>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</si>
  <si>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</si>
  <si>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</si>
  <si>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</si>
  <si>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</si>
  <si>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</si>
  <si>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</si>
  <si>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</si>
  <si>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</si>
  <si>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</si>
  <si>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</si>
  <si>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</si>
  <si>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</si>
  <si>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</si>
  <si>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</si>
  <si>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</si>
  <si>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</si>
  <si>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</si>
  <si>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</si>
  <si>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</si>
  <si>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</si>
  <si>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</si>
  <si>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</si>
  <si>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</si>
  <si>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</si>
  <si>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</si>
  <si>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</si>
  <si>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</si>
  <si>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</si>
  <si>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</si>
  <si>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</si>
  <si>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</si>
  <si>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</si>
  <si>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</si>
  <si>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</si>
  <si>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</si>
  <si>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</si>
  <si>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</si>
  <si>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</si>
  <si>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</si>
  <si>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</si>
  <si>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</si>
  <si>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</si>
  <si>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</si>
  <si>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</si>
  <si>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</si>
  <si>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</si>
  <si>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</si>
  <si>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</si>
  <si>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</si>
  <si>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</si>
  <si>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</si>
  <si>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</si>
  <si>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</si>
  <si>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</si>
  <si>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</si>
  <si>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</si>
  <si>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</si>
  <si>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</si>
  <si>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</si>
  <si>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</si>
  <si>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</si>
  <si>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</si>
  <si>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</si>
  <si>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</si>
  <si>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</si>
  <si>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</si>
  <si>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</si>
  <si>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</si>
  <si>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</si>
  <si>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</si>
  <si>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</si>
  <si>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</si>
  <si>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</si>
  <si>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</si>
  <si>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</si>
  <si>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</si>
  <si>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</si>
  <si>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</si>
  <si>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</si>
  <si>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</si>
  <si>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</si>
  <si>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</si>
  <si>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</si>
  <si>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</si>
  <si>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</si>
  <si>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</si>
  <si>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</si>
  <si>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</si>
  <si>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</si>
  <si>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</si>
  <si>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</si>
  <si>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</si>
  <si>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</si>
  <si>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</si>
  <si>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</si>
  <si>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</si>
  <si>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</si>
  <si>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</si>
  <si>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</si>
  <si>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</si>
  <si>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</si>
  <si>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</si>
  <si>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</si>
  <si>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</si>
  <si>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</si>
  <si>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</si>
  <si>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</si>
  <si>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</si>
  <si>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</si>
  <si>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</si>
  <si>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</si>
  <si>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</si>
  <si>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</si>
  <si>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</si>
  <si>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</si>
  <si>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</si>
  <si>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</si>
  <si>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</si>
  <si>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</si>
  <si>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</si>
  <si>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</si>
  <si>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</si>
  <si>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</si>
  <si>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</si>
  <si>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</si>
  <si>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</si>
  <si>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</si>
  <si>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</si>
  <si>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</si>
  <si>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</si>
  <si>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</si>
  <si>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</si>
  <si>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</si>
  <si>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</si>
  <si>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</si>
  <si>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</si>
  <si>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</si>
  <si>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</si>
  <si>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</si>
  <si>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</si>
  <si>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</si>
  <si>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</si>
  <si>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</si>
  <si>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</si>
  <si>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</si>
  <si>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</si>
  <si>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</si>
  <si>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</si>
  <si>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</si>
  <si>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</si>
  <si>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</si>
  <si>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</si>
  <si>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</si>
  <si>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</si>
  <si>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</si>
  <si>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</si>
  <si>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</si>
  <si>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</si>
  <si>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</si>
  <si>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</si>
  <si>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</si>
  <si>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</si>
  <si>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</si>
  <si>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</si>
  <si>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</si>
  <si>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</si>
  <si>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</si>
  <si>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</si>
  <si>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</si>
  <si>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</si>
  <si>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</si>
  <si>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</si>
  <si>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</si>
  <si>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</si>
  <si>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</si>
  <si>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</si>
  <si>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</si>
  <si>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</si>
  <si>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</si>
  <si>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</si>
  <si>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</si>
  <si>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</si>
  <si>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</si>
  <si>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</si>
  <si>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</si>
  <si>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</si>
  <si>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</si>
  <si>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</si>
  <si>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</si>
  <si>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</si>
  <si>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</si>
  <si>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</si>
  <si>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</si>
  <si>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</si>
  <si>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</si>
  <si>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</si>
  <si>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</si>
  <si>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</si>
  <si>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</si>
  <si>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</si>
  <si>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</si>
  <si>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</si>
  <si>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</si>
  <si>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</si>
  <si>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</si>
  <si>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</si>
  <si>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</si>
  <si>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</si>
  <si>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</si>
  <si>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</si>
  <si>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</si>
  <si>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</si>
  <si>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</si>
  <si>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</si>
  <si>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</si>
  <si>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</si>
  <si>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</si>
  <si>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</si>
  <si>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</si>
  <si>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</si>
  <si>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</si>
  <si>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</si>
  <si>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</si>
  <si>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</si>
  <si>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</si>
  <si>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</si>
  <si>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</si>
  <si>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</si>
  <si>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</si>
  <si>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</si>
  <si>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</si>
  <si>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</si>
  <si>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</si>
  <si>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</si>
  <si>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</si>
  <si>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</si>
  <si>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</si>
  <si>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</si>
  <si>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</si>
  <si>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</si>
  <si>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</si>
  <si>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</si>
  <si>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</si>
  <si>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</si>
  <si>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</si>
  <si>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</si>
  <si>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</si>
  <si>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</si>
  <si>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</si>
  <si>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</si>
  <si>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</si>
  <si>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</si>
  <si>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</si>
  <si>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</si>
  <si>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</si>
  <si>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</si>
  <si>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</si>
  <si>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</si>
  <si>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</si>
  <si>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</si>
  <si>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</si>
  <si>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</si>
  <si>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</si>
  <si>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</si>
  <si>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</si>
  <si>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</si>
  <si>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</si>
  <si>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</si>
  <si>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</si>
  <si>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</si>
  <si>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</si>
  <si>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</si>
  <si>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</si>
  <si>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</si>
  <si>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</si>
  <si>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</si>
  <si>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</si>
  <si>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</si>
  <si>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</si>
  <si>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</si>
  <si>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</si>
  <si>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</si>
  <si>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</si>
  <si>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</si>
  <si>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</si>
  <si>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</si>
  <si>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</si>
  <si>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</si>
  <si>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</si>
  <si>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</si>
  <si>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</si>
  <si>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</si>
  <si>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</si>
  <si>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</si>
  <si>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</si>
  <si>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</si>
  <si>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</si>
  <si>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</si>
  <si>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</si>
  <si>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</si>
  <si>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</si>
  <si>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</si>
  <si>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</si>
  <si>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</si>
  <si>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</si>
  <si>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</si>
  <si>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</si>
  <si>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</si>
  <si>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</si>
  <si>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</si>
  <si>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</si>
  <si>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</si>
  <si>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</si>
  <si>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</si>
  <si>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</si>
  <si>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</si>
  <si>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</si>
  <si>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</si>
  <si>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</si>
  <si>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</si>
  <si>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</si>
  <si>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</si>
  <si>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</si>
  <si>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</si>
  <si>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</si>
  <si>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</si>
  <si>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</si>
  <si>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</si>
  <si>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</si>
  <si>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</si>
  <si>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</si>
  <si>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</si>
  <si>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</si>
  <si>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</si>
  <si>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</si>
  <si>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</si>
  <si>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</si>
  <si>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</si>
  <si>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</si>
  <si>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</si>
  <si>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</si>
  <si>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</si>
  <si>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</si>
  <si>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</si>
  <si>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</si>
  <si>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</si>
  <si>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</si>
  <si>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</si>
  <si>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</si>
  <si>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</si>
  <si>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</si>
  <si>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</si>
  <si>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</si>
  <si>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</si>
  <si>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</si>
  <si>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</si>
  <si>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</si>
  <si>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</si>
  <si>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</si>
  <si>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</si>
  <si>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</si>
  <si>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</si>
  <si>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</si>
  <si>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</si>
  <si>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</si>
  <si>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</si>
  <si>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</si>
  <si>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</si>
  <si>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</si>
  <si>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</si>
  <si>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</si>
  <si>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</si>
  <si>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</si>
  <si>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</si>
  <si>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</si>
  <si>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</si>
  <si>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</si>
  <si>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</si>
  <si>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</si>
  <si>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</si>
  <si>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</si>
  <si>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</si>
  <si>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</si>
  <si>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</si>
  <si>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</si>
  <si>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</si>
  <si>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</si>
  <si>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</si>
  <si>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</si>
  <si>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</si>
  <si>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</si>
  <si>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</si>
  <si>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</si>
  <si>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</si>
  <si>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</si>
  <si>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</si>
  <si>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</si>
  <si>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</si>
  <si>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</si>
  <si>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</si>
  <si>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</si>
  <si>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</si>
  <si>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</si>
  <si>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</si>
  <si>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</si>
  <si>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</si>
  <si>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</si>
  <si>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</si>
  <si>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</si>
  <si>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</si>
  <si>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</si>
  <si>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</si>
  <si>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</si>
  <si>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</si>
  <si>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</si>
  <si>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</si>
  <si>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</si>
  <si>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</si>
  <si>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</si>
  <si>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</si>
  <si>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</si>
  <si>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</si>
  <si>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</si>
  <si>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</si>
  <si>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</si>
  <si>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</si>
  <si>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</si>
  <si>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</si>
  <si>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</si>
  <si>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</si>
  <si>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</si>
  <si>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</si>
  <si>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</si>
  <si>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</si>
  <si>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</si>
  <si>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</si>
  <si>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</si>
  <si>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</si>
  <si>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</si>
  <si>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</si>
  <si>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</si>
  <si>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</si>
  <si>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</si>
  <si>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</si>
  <si>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</si>
  <si>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</si>
  <si>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</si>
  <si>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</si>
  <si>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</si>
  <si>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</si>
  <si>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</si>
  <si>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</si>
  <si>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</si>
  <si>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</si>
  <si>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</si>
  <si>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</si>
  <si>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</si>
  <si>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</si>
  <si>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</si>
  <si>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</si>
  <si>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</si>
  <si>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</si>
  <si>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</si>
  <si>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</si>
  <si>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</si>
  <si>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</si>
  <si>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</si>
  <si>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</si>
  <si>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</si>
  <si>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</si>
  <si>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</si>
  <si>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</si>
  <si>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</si>
  <si>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</si>
  <si>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</si>
  <si>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</si>
  <si>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</si>
  <si>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</si>
  <si>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</si>
  <si>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</si>
  <si>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</si>
  <si>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</si>
  <si>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</si>
  <si>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</si>
  <si>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</si>
  <si>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</si>
  <si>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</si>
  <si>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</si>
  <si>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</si>
  <si>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</si>
  <si>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</si>
  <si>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</si>
  <si>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</si>
  <si>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</si>
  <si>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</si>
  <si>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</si>
  <si>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</si>
  <si>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</si>
  <si>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</si>
  <si>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</si>
  <si>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</si>
  <si>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</si>
  <si>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</si>
  <si>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</si>
  <si>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</si>
  <si>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</si>
  <si>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</si>
  <si>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</si>
  <si>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</si>
  <si>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</si>
  <si>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</si>
  <si>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</si>
  <si>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</si>
  <si>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</si>
  <si>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</si>
  <si>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</si>
  <si>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</si>
  <si>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</si>
  <si>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</si>
  <si>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</si>
  <si>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</si>
  <si>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</si>
  <si>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</si>
  <si>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</si>
  <si>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</si>
  <si>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</si>
  <si>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</si>
  <si>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</si>
  <si>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</si>
  <si>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</si>
  <si>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</si>
  <si>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</si>
  <si>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</si>
  <si>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</si>
  <si>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</si>
  <si>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</si>
  <si>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</si>
  <si>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</si>
  <si>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</si>
  <si>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</si>
  <si>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</si>
  <si>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</si>
  <si>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</si>
  <si>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</si>
  <si>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</si>
  <si>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</si>
  <si>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</si>
  <si>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</si>
  <si>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</si>
  <si>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</si>
  <si>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</si>
  <si>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</si>
  <si>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</si>
  <si>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</si>
  <si>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</si>
  <si>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</si>
  <si>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</si>
  <si>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</si>
  <si>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</si>
  <si>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</si>
  <si>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</si>
  <si>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</si>
  <si>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</si>
  <si>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</si>
  <si>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</si>
  <si>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</si>
  <si>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</si>
  <si>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</si>
  <si>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</si>
  <si>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</si>
  <si>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</si>
  <si>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</si>
  <si>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</si>
  <si>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</si>
  <si>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</si>
  <si>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</si>
  <si>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</si>
  <si>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</si>
  <si>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</si>
  <si>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</si>
  <si>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</si>
  <si>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</si>
  <si>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</si>
  <si>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</si>
  <si>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</si>
  <si>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</si>
  <si>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</si>
  <si>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</si>
  <si>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</si>
  <si>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</si>
  <si>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</si>
  <si>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</si>
  <si>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</si>
  <si>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</si>
  <si>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</si>
  <si>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</si>
  <si>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</si>
  <si>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</si>
  <si>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</si>
  <si>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</si>
  <si>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</si>
  <si>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</si>
  <si>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</si>
  <si>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</si>
  <si>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</si>
  <si>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</si>
  <si>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</si>
  <si>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</si>
  <si>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</si>
  <si>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</si>
  <si>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</si>
  <si>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</si>
  <si>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</si>
  <si>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</si>
  <si>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</si>
  <si>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</si>
  <si>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</si>
  <si>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</si>
  <si>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</si>
  <si>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</si>
  <si>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</si>
  <si>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</si>
  <si>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</si>
  <si>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</si>
  <si>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</si>
  <si>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</si>
  <si>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</si>
  <si>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</si>
  <si>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</si>
  <si>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</si>
  <si>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</si>
  <si>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</si>
  <si>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</si>
  <si>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</si>
  <si>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</si>
  <si>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</si>
  <si>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</si>
  <si>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</si>
  <si>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</si>
  <si>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</si>
  <si>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</si>
  <si>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</si>
  <si>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</si>
  <si>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</si>
  <si>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</si>
  <si>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</si>
  <si>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</si>
  <si>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</si>
  <si>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</si>
  <si>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</si>
  <si>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</si>
  <si>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</si>
  <si>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</si>
  <si>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</si>
  <si>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</si>
  <si>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</si>
  <si>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</si>
  <si>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</si>
  <si>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</si>
  <si>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</si>
  <si>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</si>
  <si>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</si>
  <si>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</si>
  <si>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</si>
  <si>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</si>
  <si>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</si>
  <si>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</si>
  <si>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</si>
  <si>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</si>
  <si>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</si>
  <si>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</si>
  <si>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</si>
  <si>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</si>
  <si>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</si>
  <si>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</si>
  <si>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</si>
  <si>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</si>
  <si>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</si>
  <si>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</si>
  <si>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</si>
  <si>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</si>
  <si>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</si>
  <si>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</si>
  <si>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</si>
  <si>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</si>
  <si>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</si>
  <si>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</si>
  <si>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</si>
  <si>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</si>
  <si>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</si>
  <si>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</si>
  <si>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</si>
  <si>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</si>
  <si>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</si>
  <si>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</si>
  <si>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</si>
  <si>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</si>
  <si>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</si>
  <si>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</si>
  <si>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</si>
  <si>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</si>
  <si>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</si>
  <si>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</si>
  <si>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</si>
  <si>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</si>
  <si>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</si>
  <si>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</si>
  <si>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</si>
  <si>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</si>
  <si>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</si>
  <si>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</si>
  <si>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</si>
  <si>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</si>
  <si>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</si>
  <si>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</si>
  <si>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</si>
  <si>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</si>
  <si>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</si>
  <si>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</si>
  <si>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</si>
  <si>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</si>
  <si>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</si>
  <si>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</si>
  <si>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</si>
  <si>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</si>
  <si>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</si>
  <si>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</si>
  <si>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</si>
  <si>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</si>
  <si>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</si>
  <si>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</si>
  <si>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</si>
  <si>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</si>
  <si>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</si>
  <si>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</si>
  <si>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</si>
  <si>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</si>
  <si>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</si>
  <si>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</si>
  <si>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</si>
  <si>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</si>
  <si>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</si>
  <si>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</si>
  <si>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</si>
  <si>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</si>
  <si>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</si>
  <si>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</si>
  <si>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</si>
  <si>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</si>
  <si>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</si>
  <si>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</si>
  <si>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</si>
  <si>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</si>
  <si>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</si>
  <si>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</si>
  <si>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</si>
  <si>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</si>
  <si>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</si>
  <si>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</si>
  <si>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</si>
  <si>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</si>
  <si>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</si>
  <si>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</si>
  <si>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</si>
  <si>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</si>
  <si>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</si>
  <si>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</si>
  <si>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</si>
  <si>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</si>
  <si>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</si>
  <si>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</si>
  <si>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</si>
  <si>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</si>
  <si>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</si>
  <si>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</si>
  <si>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</si>
  <si>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</si>
  <si>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</si>
  <si>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</si>
  <si>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</si>
  <si>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</si>
  <si>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</si>
  <si>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</si>
  <si>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</si>
  <si>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</si>
  <si>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</si>
  <si>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</si>
  <si>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</si>
  <si>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</si>
  <si>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</si>
  <si>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</si>
  <si>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</si>
  <si>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</si>
  <si>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</si>
  <si>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</si>
  <si>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</si>
  <si>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</si>
  <si>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</si>
  <si>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</si>
  <si>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</si>
  <si>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</si>
  <si>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</si>
  <si>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</si>
  <si>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</si>
  <si>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</si>
  <si>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</si>
  <si>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</si>
  <si>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</si>
  <si>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</si>
  <si>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</si>
  <si>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</si>
  <si>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</si>
  <si>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</si>
  <si>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</si>
  <si>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</si>
  <si>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</si>
  <si>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</si>
  <si>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</si>
  <si>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</si>
  <si>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</si>
  <si>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</si>
  <si>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</si>
  <si>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</si>
  <si>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</si>
  <si>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</si>
  <si>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</si>
  <si>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</si>
  <si>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</si>
  <si>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</si>
  <si>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</si>
  <si>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</si>
  <si>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</si>
  <si>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</si>
  <si>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</si>
  <si>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</si>
  <si>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</si>
  <si>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</si>
  <si>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</si>
  <si>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</si>
  <si>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</si>
  <si>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</si>
  <si>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</si>
  <si>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</si>
  <si>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</si>
  <si>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</si>
  <si>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</si>
  <si>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</si>
  <si>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</si>
  <si>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</si>
  <si>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</si>
  <si>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</si>
  <si>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</si>
  <si>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</si>
  <si>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</si>
  <si>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</si>
  <si>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</si>
  <si>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</si>
  <si>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</si>
  <si>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</si>
  <si>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</si>
  <si>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</si>
  <si>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</si>
  <si>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</si>
  <si>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</si>
  <si>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</si>
  <si>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</si>
  <si>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</si>
  <si>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</si>
  <si>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</si>
  <si>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</si>
  <si>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</si>
  <si>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</si>
  <si>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</si>
  <si>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</si>
  <si>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</si>
  <si>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</si>
  <si>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</si>
  <si>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</si>
  <si>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</si>
  <si>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</si>
  <si>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</si>
  <si>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</si>
  <si>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</si>
  <si>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</si>
  <si>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</si>
  <si>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</si>
  <si>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</si>
  <si>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</si>
  <si>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</si>
  <si>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</si>
  <si>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</si>
  <si>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</si>
  <si>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</si>
  <si>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</si>
  <si>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</si>
  <si>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</si>
  <si>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</si>
  <si>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</si>
  <si>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</si>
  <si>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</si>
  <si>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</si>
  <si>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</si>
  <si>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</si>
  <si>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</si>
  <si>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</si>
  <si>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</si>
  <si>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</si>
  <si>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</si>
  <si>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</si>
  <si>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</si>
  <si>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</si>
  <si>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</si>
  <si>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</si>
  <si>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</si>
  <si>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</si>
  <si>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</si>
  <si>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</si>
  <si>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</si>
  <si>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</si>
  <si>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</si>
  <si>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</si>
  <si>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</si>
  <si>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</si>
  <si>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</si>
  <si>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</si>
  <si>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</si>
  <si>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</si>
  <si>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</si>
  <si>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</si>
  <si>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</si>
  <si>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</si>
  <si>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</si>
  <si>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</si>
  <si>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</si>
  <si>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</si>
  <si>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</si>
  <si>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</si>
  <si>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</si>
  <si>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</si>
  <si>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</si>
  <si>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</si>
  <si>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</si>
  <si>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</si>
  <si>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</si>
  <si>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</si>
  <si>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</si>
  <si>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</si>
  <si>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</si>
  <si>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</si>
  <si>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</si>
  <si>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</si>
  <si>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</si>
  <si>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</si>
  <si>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</si>
  <si>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</si>
  <si>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</si>
  <si>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</si>
  <si>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</si>
  <si>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</si>
  <si>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</si>
  <si>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</si>
  <si>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</si>
  <si>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</si>
  <si>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</si>
  <si>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</si>
  <si>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</si>
  <si>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</si>
  <si>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</si>
  <si>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</si>
  <si>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</si>
  <si>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</si>
  <si>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</si>
  <si>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</si>
  <si>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</si>
  <si>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</si>
  <si>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</si>
  <si>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</si>
  <si>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</si>
  <si>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</si>
  <si>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</si>
  <si>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</si>
  <si>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</si>
  <si>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</si>
  <si>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</si>
  <si>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</si>
  <si>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</si>
  <si>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</si>
  <si>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</si>
  <si>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</si>
  <si>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</si>
  <si>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</si>
  <si>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</si>
  <si>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</si>
  <si>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</si>
  <si>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</si>
  <si>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</si>
  <si>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</si>
  <si>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</si>
  <si>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</si>
  <si>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</si>
  <si>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</si>
  <si>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</si>
  <si>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</si>
  <si>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</si>
  <si>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</si>
  <si>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</si>
  <si>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</si>
  <si>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</si>
  <si>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</si>
  <si>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</si>
  <si>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</si>
  <si>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</si>
  <si>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</si>
  <si>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</si>
  <si>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</si>
  <si>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</si>
  <si>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</si>
  <si>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</si>
  <si>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</si>
  <si>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</si>
  <si>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</si>
  <si>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</si>
  <si>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</si>
  <si>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</si>
  <si>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</si>
  <si>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</si>
  <si>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</si>
  <si>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</si>
  <si>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</si>
  <si>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</si>
  <si>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</si>
  <si>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</si>
  <si>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</si>
  <si>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</si>
  <si>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</si>
  <si>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</si>
  <si>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</si>
  <si>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</si>
  <si>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</si>
  <si>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</si>
  <si>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</si>
  <si>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</si>
  <si>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</si>
  <si>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</si>
  <si>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</si>
  <si>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</si>
  <si>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</si>
  <si>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</si>
  <si>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</si>
  <si>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</si>
  <si>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</si>
  <si>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</si>
  <si>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</si>
  <si>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</si>
  <si>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</si>
  <si>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</si>
  <si>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</si>
  <si>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</si>
  <si>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</si>
  <si>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</si>
  <si>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</si>
  <si>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</si>
  <si>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</si>
  <si>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</si>
  <si>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</si>
  <si>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</si>
  <si>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</si>
  <si>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</si>
  <si>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</si>
  <si>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</si>
  <si>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</si>
  <si>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</si>
  <si>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</si>
  <si>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</si>
  <si>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</si>
  <si>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</si>
  <si>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</si>
  <si>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</si>
  <si>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</si>
  <si>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</si>
  <si>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</si>
  <si>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</si>
  <si>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</si>
  <si>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</si>
  <si>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</si>
  <si>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</si>
  <si>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</si>
  <si>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</si>
  <si>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</si>
  <si>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</si>
  <si>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</si>
  <si>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</si>
  <si>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</si>
  <si>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</si>
  <si>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</si>
  <si>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</si>
  <si>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</si>
  <si>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</si>
  <si>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</si>
  <si>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</si>
  <si>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</si>
  <si>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</si>
  <si>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</si>
  <si>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</si>
  <si>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</si>
  <si>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</si>
  <si>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</si>
  <si>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</si>
  <si>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</si>
  <si>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</si>
  <si>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</si>
  <si>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</si>
  <si>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</si>
  <si>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</si>
  <si>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</si>
  <si>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</si>
  <si>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</si>
  <si>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</si>
  <si>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</si>
  <si>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</si>
  <si>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</si>
  <si>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</si>
  <si>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</si>
  <si>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</si>
  <si>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</si>
  <si>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</si>
  <si>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</si>
  <si>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</si>
  <si>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</si>
  <si>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</si>
  <si>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</si>
  <si>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</si>
  <si>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</si>
  <si>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</si>
  <si>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</si>
  <si>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</si>
  <si>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</si>
  <si>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</si>
  <si>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</si>
  <si>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</si>
  <si>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</si>
  <si>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</si>
  <si>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</si>
  <si>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</si>
  <si>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</si>
  <si>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</si>
  <si>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</si>
  <si>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</si>
  <si>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</si>
  <si>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</si>
  <si>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</si>
  <si>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</si>
  <si>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</si>
  <si>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</si>
  <si>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</si>
  <si>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</si>
  <si>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</si>
  <si>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</si>
  <si>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</si>
  <si>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</si>
  <si>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</si>
  <si>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</si>
  <si>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</si>
  <si>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</si>
  <si>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</si>
  <si>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</si>
  <si>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</si>
  <si>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</si>
  <si>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</si>
  <si>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</si>
  <si>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</si>
  <si>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</si>
  <si>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</si>
  <si>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</si>
  <si>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</si>
  <si>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</si>
  <si>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</si>
  <si>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</si>
  <si>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</si>
  <si>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</si>
  <si>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</si>
  <si>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</si>
  <si>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</si>
  <si>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</si>
  <si>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</si>
  <si>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</si>
  <si>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</si>
  <si>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</si>
  <si>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</si>
  <si>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</si>
  <si>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</si>
  <si>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</si>
  <si>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</si>
  <si>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</si>
  <si>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</si>
  <si>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</si>
  <si>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</si>
  <si>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</si>
  <si>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</si>
  <si>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</si>
  <si>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</si>
  <si>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</si>
  <si>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</si>
  <si>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</si>
  <si>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</si>
  <si>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</si>
  <si>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</si>
  <si>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</si>
  <si>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</si>
  <si>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</si>
  <si>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</si>
  <si>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</si>
  <si>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</si>
  <si>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</si>
  <si>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</si>
  <si>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</si>
  <si>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</si>
  <si>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</si>
  <si>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</si>
  <si>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</si>
  <si>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</si>
  <si>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</si>
  <si>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</si>
  <si>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</si>
  <si>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</si>
  <si>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</si>
  <si>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</si>
  <si>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</si>
  <si>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</si>
  <si>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</si>
  <si>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</si>
  <si>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</si>
  <si>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</si>
  <si>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</si>
  <si>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</si>
  <si>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</si>
  <si>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</si>
  <si>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</si>
  <si>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</si>
  <si>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</si>
  <si>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</si>
  <si>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</si>
  <si>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</si>
  <si>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</si>
  <si>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</si>
  <si>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</si>
  <si>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</si>
  <si>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</si>
  <si>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</si>
  <si>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</si>
  <si>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</si>
  <si>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</si>
  <si>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</si>
  <si>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</si>
  <si>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</si>
  <si>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</si>
  <si>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</si>
  <si>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</si>
  <si>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</si>
  <si>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</si>
  <si>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</si>
  <si>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</si>
  <si>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</si>
  <si>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</si>
  <si>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</si>
  <si>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</si>
  <si>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</si>
  <si>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</si>
  <si>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</si>
  <si>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</si>
  <si>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</si>
  <si>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</si>
  <si>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</si>
  <si>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</si>
  <si>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</si>
  <si>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</si>
  <si>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</si>
  <si>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</si>
  <si>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</si>
  <si>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</si>
  <si>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</si>
  <si>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</si>
  <si>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</si>
  <si>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</si>
  <si>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</si>
  <si>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</si>
  <si>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</si>
  <si>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</si>
  <si>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</si>
  <si>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</si>
  <si>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</si>
  <si>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</si>
  <si>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</si>
  <si>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</si>
  <si>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</si>
  <si>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</si>
  <si>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</si>
  <si>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</si>
  <si>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</si>
  <si>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</si>
  <si>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</si>
  <si>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</si>
  <si>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</si>
  <si>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</si>
  <si>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</si>
  <si>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</si>
  <si>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</si>
  <si>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</si>
  <si>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</si>
  <si>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</si>
  <si>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</si>
  <si>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</si>
  <si>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</si>
  <si>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</si>
  <si>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</si>
  <si>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</si>
  <si>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</si>
  <si>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</si>
  <si>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</si>
  <si>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</si>
  <si>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</si>
  <si>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</si>
  <si>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</si>
  <si>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</si>
  <si>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</si>
  <si>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</si>
  <si>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</si>
  <si>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</si>
  <si>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</si>
  <si>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</si>
  <si>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</si>
  <si>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</si>
  <si>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</si>
  <si>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</si>
  <si>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</si>
  <si>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</si>
  <si>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</si>
  <si>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</si>
  <si>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</si>
  <si>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</si>
  <si>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</si>
  <si>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</si>
  <si>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</si>
  <si>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</si>
  <si>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</si>
  <si>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</si>
  <si>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</si>
  <si>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</si>
  <si>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</si>
  <si>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</si>
  <si>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</si>
  <si>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</si>
  <si>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</si>
  <si>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</si>
  <si>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</si>
  <si>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</si>
  <si>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</si>
  <si>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</si>
  <si>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</si>
  <si>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</si>
  <si>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</si>
  <si>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</si>
  <si>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</si>
  <si>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</si>
  <si>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</si>
  <si>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</si>
  <si>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</si>
  <si>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</si>
  <si>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</si>
  <si>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</si>
  <si>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</si>
  <si>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</si>
  <si>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</si>
  <si>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</si>
  <si>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</si>
  <si>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</si>
  <si>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</si>
  <si>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</si>
  <si>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</si>
  <si>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</si>
  <si>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</si>
  <si>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</si>
  <si>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</si>
  <si>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</si>
  <si>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</si>
  <si>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</si>
  <si>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</si>
  <si>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</si>
  <si>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</si>
  <si>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</si>
  <si>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</si>
  <si>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</si>
  <si>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</si>
  <si>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</si>
  <si>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</si>
  <si>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</si>
  <si>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</si>
  <si>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</si>
  <si>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</si>
  <si>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</si>
  <si>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</si>
  <si>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</si>
  <si>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</si>
  <si>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</si>
  <si>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</si>
  <si>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</si>
  <si>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</si>
  <si>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</si>
  <si>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</si>
  <si>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</si>
  <si>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</si>
  <si>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</si>
  <si>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</si>
  <si>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</si>
  <si>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</si>
  <si>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</si>
  <si>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</si>
  <si>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</si>
  <si>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</si>
  <si>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</si>
  <si>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</si>
  <si>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</si>
  <si>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</si>
  <si>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</si>
  <si>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</si>
  <si>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</si>
  <si>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</si>
  <si>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</si>
  <si>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</si>
  <si>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</si>
  <si>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</si>
  <si>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</si>
  <si>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</si>
  <si>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</si>
  <si>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</si>
  <si>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</si>
  <si>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</si>
  <si>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</si>
  <si>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</si>
  <si>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</si>
  <si>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</si>
  <si>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</si>
  <si>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</si>
  <si>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</si>
  <si>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</si>
  <si>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</si>
  <si>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</si>
  <si>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</si>
  <si>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</si>
  <si>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</si>
  <si>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</si>
  <si>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</si>
  <si>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</si>
  <si>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</si>
  <si>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</si>
  <si>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</si>
  <si>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</si>
  <si>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</si>
  <si>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</si>
  <si>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</si>
  <si>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</si>
  <si>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</si>
  <si>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</si>
  <si>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</si>
  <si>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</si>
  <si>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</si>
  <si>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</si>
  <si>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</si>
  <si>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</si>
  <si>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</si>
  <si>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</si>
  <si>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</si>
  <si>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</si>
  <si>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</si>
  <si>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</si>
  <si>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</si>
  <si>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</si>
  <si>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</si>
  <si>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</si>
  <si>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</si>
  <si>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</si>
  <si>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</si>
  <si>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</si>
  <si>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</si>
  <si>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</si>
  <si>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</si>
  <si>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</si>
  <si>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</si>
  <si>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</si>
  <si>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</si>
  <si>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</si>
  <si>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</si>
  <si>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</si>
  <si>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</si>
  <si>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</si>
  <si>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</si>
  <si>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</si>
  <si>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</si>
  <si>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</si>
  <si>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</si>
  <si>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</si>
  <si>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</si>
  <si>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</si>
  <si>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</si>
  <si>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</si>
  <si>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</si>
  <si>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</si>
  <si>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</si>
  <si>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</si>
  <si>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</si>
  <si>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</si>
  <si>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</si>
  <si>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</si>
  <si>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</si>
  <si>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</si>
  <si>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</si>
  <si>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</si>
  <si>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</si>
  <si>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</si>
  <si>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</si>
  <si>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</si>
  <si>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</si>
  <si>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</si>
  <si>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</si>
  <si>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</si>
  <si>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</si>
  <si>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</si>
  <si>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</si>
  <si>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</si>
  <si>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</si>
  <si>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</si>
  <si>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</si>
  <si>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</si>
  <si>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</si>
  <si>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</si>
  <si>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</si>
  <si>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</si>
  <si>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</si>
  <si>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</si>
  <si>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</si>
  <si>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</si>
  <si>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</si>
  <si>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</si>
  <si>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</si>
  <si>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</si>
  <si>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</si>
  <si>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</si>
  <si>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</si>
  <si>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</si>
  <si>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</si>
  <si>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</si>
  <si>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</si>
  <si>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</si>
  <si>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</si>
  <si>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</si>
  <si>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</si>
  <si>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</si>
  <si>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</si>
  <si>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</si>
  <si>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</si>
  <si>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</si>
  <si>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</si>
  <si>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</si>
  <si>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</si>
  <si>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</si>
  <si>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</si>
  <si>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</si>
  <si>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</si>
  <si>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</si>
  <si>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</si>
  <si>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</si>
  <si>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</si>
  <si>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</si>
  <si>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</si>
  <si>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</si>
  <si>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</si>
  <si>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</si>
  <si>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</si>
  <si>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</si>
  <si>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</si>
  <si>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</si>
  <si>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</si>
  <si>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</si>
  <si>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</si>
  <si>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</si>
  <si>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</si>
  <si>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</si>
  <si>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</si>
  <si>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</si>
  <si>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</si>
  <si>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</si>
  <si>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</si>
  <si>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</si>
  <si>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</si>
  <si>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</si>
  <si>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</si>
  <si>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</si>
  <si>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</si>
  <si>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</si>
  <si>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</si>
  <si>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</si>
  <si>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</si>
  <si>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</si>
  <si>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</si>
  <si>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</si>
  <si>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</si>
  <si>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</si>
  <si>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</si>
  <si>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</si>
  <si>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</si>
  <si>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</si>
  <si>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</si>
  <si>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</si>
  <si>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</si>
  <si>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</si>
  <si>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</si>
  <si>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</si>
  <si>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</si>
  <si>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</si>
  <si>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</si>
  <si>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</si>
  <si>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</si>
  <si>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</si>
  <si>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</si>
  <si>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</si>
  <si>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</si>
  <si>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</si>
  <si>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</si>
  <si>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</si>
  <si>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</si>
  <si>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</si>
  <si>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</si>
  <si>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</si>
  <si>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</si>
  <si>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</si>
  <si>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</si>
  <si>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</si>
  <si>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</si>
  <si>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</si>
  <si>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</si>
  <si>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</si>
  <si>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</si>
  <si>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</si>
  <si>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</si>
  <si>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</si>
  <si>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</si>
  <si>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</si>
  <si>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</si>
  <si>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</si>
  <si>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</si>
  <si>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</si>
  <si>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</si>
  <si>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</si>
  <si>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</si>
  <si>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</si>
  <si>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</si>
  <si>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</si>
  <si>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</si>
  <si>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</si>
  <si>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</si>
  <si>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</si>
  <si>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</si>
  <si>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</si>
  <si>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</si>
  <si>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</si>
  <si>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</si>
  <si>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</si>
  <si>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</si>
  <si>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</si>
  <si>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</si>
  <si>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</si>
  <si>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</si>
  <si>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</si>
  <si>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</si>
  <si>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</si>
  <si>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</si>
  <si>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</si>
  <si>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</si>
  <si>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</si>
  <si>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</si>
  <si>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</si>
  <si>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</si>
  <si>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</si>
  <si>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</si>
  <si>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</si>
  <si>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</si>
  <si>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</si>
  <si>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</si>
  <si>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</si>
  <si>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</si>
  <si>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</si>
  <si>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</si>
  <si>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</si>
  <si>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</si>
  <si>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</si>
  <si>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</si>
  <si>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</si>
  <si>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</si>
  <si>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</si>
  <si>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</si>
  <si>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</si>
  <si>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</si>
  <si>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</si>
  <si>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</si>
  <si>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</si>
  <si>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</si>
  <si>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</si>
  <si>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</si>
  <si>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</si>
  <si>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</si>
  <si>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</si>
  <si>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</si>
  <si>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</si>
  <si>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</si>
  <si>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</si>
  <si>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</si>
  <si>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</si>
  <si>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</si>
  <si>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</si>
  <si>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</si>
  <si>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</si>
  <si>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</si>
  <si>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</si>
  <si>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</si>
  <si>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</si>
  <si>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</si>
  <si>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</si>
  <si>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</si>
  <si>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</si>
  <si>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</si>
  <si>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</si>
  <si>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</si>
  <si>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</si>
  <si>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</si>
  <si>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</si>
  <si>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</si>
  <si>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</si>
  <si>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</si>
  <si>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</si>
  <si>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</si>
  <si>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</si>
  <si>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</si>
  <si>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</si>
  <si>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</si>
  <si>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</si>
  <si>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</si>
  <si>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</si>
  <si>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</si>
  <si>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</si>
  <si>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</si>
  <si>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</si>
  <si>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</si>
  <si>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</si>
  <si>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</si>
  <si>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</si>
  <si>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</si>
  <si>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</si>
  <si>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</si>
  <si>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</si>
  <si>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</si>
  <si>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</si>
  <si>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</si>
  <si>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</si>
  <si>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</si>
  <si>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</si>
  <si>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</si>
  <si>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</si>
  <si>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</si>
  <si>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</si>
  <si>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</si>
  <si>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</si>
  <si>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</si>
  <si>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</si>
  <si>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</si>
  <si>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</si>
  <si>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</si>
  <si>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</si>
  <si>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</si>
  <si>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</si>
  <si>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</si>
  <si>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</si>
  <si>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</si>
  <si>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</si>
  <si>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</si>
  <si>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</si>
  <si>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</si>
  <si>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</si>
  <si>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</si>
  <si>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</si>
  <si>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</si>
  <si>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</si>
  <si>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</si>
  <si>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</si>
  <si>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</si>
  <si>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</si>
  <si>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</si>
  <si>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</si>
  <si>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</si>
  <si>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</si>
  <si>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</si>
  <si>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</si>
  <si>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</si>
  <si>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</si>
  <si>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</si>
  <si>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</si>
  <si>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</si>
  <si>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</si>
  <si>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</si>
  <si>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</si>
  <si>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</si>
  <si>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</si>
  <si>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</si>
  <si>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</si>
  <si>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</si>
  <si>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</si>
  <si>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</si>
  <si>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</si>
  <si>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</si>
  <si>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</si>
  <si>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</si>
  <si>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</si>
  <si>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</si>
  <si>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</si>
  <si>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</si>
  <si>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</si>
  <si>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</si>
  <si>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</si>
  <si>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</si>
  <si>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</si>
  <si>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</si>
  <si>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</si>
  <si>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</si>
  <si>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</si>
  <si>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</si>
  <si>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</si>
  <si>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</si>
  <si>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</si>
  <si>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</si>
  <si>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</si>
  <si>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</si>
  <si>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</si>
  <si>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</si>
  <si>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</si>
  <si>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</si>
  <si>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</si>
  <si>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</si>
  <si>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</si>
  <si>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</si>
  <si>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</si>
  <si>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</si>
  <si>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</si>
  <si>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</si>
  <si>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</si>
  <si>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</si>
  <si>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</si>
  <si>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</si>
  <si>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</si>
  <si>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</si>
  <si>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</si>
  <si>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</si>
  <si>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</si>
  <si>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</si>
  <si>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</si>
  <si>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</si>
  <si>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</si>
  <si>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</si>
  <si>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</si>
  <si>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</si>
  <si>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</si>
  <si>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</si>
  <si>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</si>
  <si>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</si>
  <si>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</si>
  <si>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</si>
  <si>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</si>
  <si>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</si>
  <si>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</si>
  <si>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</si>
  <si>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</si>
  <si>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</si>
  <si>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</si>
  <si>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</si>
  <si>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</si>
  <si>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</si>
  <si>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</si>
  <si>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</si>
  <si>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</si>
  <si>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</si>
  <si>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</si>
  <si>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</si>
  <si>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</si>
  <si>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</si>
  <si>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</si>
  <si>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</si>
  <si>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</si>
  <si>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</si>
  <si>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</si>
  <si>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</si>
  <si>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</si>
  <si>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</si>
  <si>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</si>
  <si>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</si>
  <si>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</si>
  <si>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</si>
  <si>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</si>
  <si>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</si>
  <si>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</si>
  <si>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</si>
  <si>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</si>
  <si>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</si>
  <si>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</si>
  <si>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</si>
  <si>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</si>
  <si>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</si>
  <si>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</si>
  <si>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</si>
  <si>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</si>
  <si>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</si>
  <si>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</si>
  <si>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</si>
  <si>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</si>
  <si>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</si>
  <si>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</si>
  <si>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</si>
  <si>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</si>
  <si>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</si>
  <si>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</si>
  <si>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</si>
  <si>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</si>
  <si>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</si>
  <si>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</si>
  <si>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</si>
  <si>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</si>
  <si>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</si>
  <si>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</si>
  <si>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</si>
  <si>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</si>
  <si>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</si>
  <si>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</si>
  <si>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</si>
  <si>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</si>
  <si>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</si>
  <si>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</si>
  <si>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</si>
  <si>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</si>
  <si>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</si>
  <si>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</si>
  <si>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</si>
  <si>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</si>
  <si>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</si>
  <si>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</si>
  <si>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</si>
  <si>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</si>
  <si>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</si>
  <si>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</si>
  <si>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</si>
  <si>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</si>
  <si>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</si>
  <si>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</si>
  <si>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</si>
  <si>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</si>
  <si>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</si>
  <si>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</si>
  <si>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</si>
  <si>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</si>
  <si>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</si>
  <si>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</si>
  <si>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</si>
  <si>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</si>
  <si>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</si>
  <si>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</si>
  <si>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</si>
  <si>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</si>
  <si>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</si>
  <si>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</si>
  <si>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</si>
  <si>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</si>
  <si>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</si>
  <si>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</si>
  <si>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</si>
  <si>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</si>
  <si>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</si>
  <si>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</si>
  <si>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</si>
  <si>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</si>
  <si>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</si>
  <si>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</si>
  <si>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</si>
  <si>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</si>
  <si>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</si>
  <si>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</si>
  <si>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</si>
  <si>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</si>
  <si>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</si>
  <si>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</si>
  <si>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</si>
  <si>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</si>
  <si>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</si>
  <si>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</si>
  <si>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</si>
  <si>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</si>
  <si>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</si>
  <si>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</si>
  <si>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</si>
  <si>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</si>
  <si>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</si>
  <si>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</si>
  <si>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</si>
  <si>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</si>
  <si>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</si>
  <si>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</si>
  <si>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</si>
  <si>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</si>
  <si>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</si>
  <si>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</si>
  <si>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</si>
  <si>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</si>
  <si>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</si>
  <si>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</si>
  <si>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</si>
  <si>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</si>
  <si>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</si>
  <si>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</si>
  <si>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</si>
  <si>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</si>
  <si>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</si>
  <si>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</si>
  <si>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</si>
  <si>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</si>
  <si>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</si>
  <si>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</si>
  <si>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</si>
  <si>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</si>
  <si>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</si>
  <si>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</si>
  <si>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</si>
  <si>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</si>
  <si>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</si>
  <si>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</si>
  <si>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</si>
  <si>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</si>
  <si>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</si>
  <si>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</si>
  <si>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</si>
  <si>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</si>
  <si>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</si>
  <si>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</si>
  <si>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</si>
  <si>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</si>
  <si>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</si>
  <si>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</si>
  <si>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</si>
  <si>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</si>
  <si>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</si>
  <si>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</si>
  <si>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</si>
  <si>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</si>
  <si>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</si>
  <si>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</si>
  <si>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</si>
  <si>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</si>
  <si>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</si>
  <si>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</si>
  <si>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</si>
  <si>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</si>
  <si>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</si>
  <si>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</si>
  <si>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</si>
  <si>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</si>
  <si>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</si>
  <si>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</si>
  <si>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</si>
  <si>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</si>
  <si>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</si>
  <si>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</si>
  <si>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</si>
  <si>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</si>
  <si>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</si>
  <si>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</si>
  <si>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</si>
  <si>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</si>
  <si>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</si>
  <si>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</si>
  <si>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</si>
  <si>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</si>
  <si>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</si>
  <si>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</si>
  <si>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</si>
  <si>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</si>
  <si>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</si>
  <si>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</si>
  <si>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</si>
  <si>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</si>
  <si>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</si>
  <si>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</si>
  <si>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</si>
  <si>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</si>
  <si>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</si>
  <si>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</si>
  <si>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</si>
  <si>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</si>
  <si>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</si>
  <si>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</si>
  <si>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</si>
  <si>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</si>
  <si>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</si>
  <si>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</si>
  <si>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</si>
  <si>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</si>
  <si>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</si>
  <si>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</si>
  <si>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</si>
  <si>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</si>
  <si>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</si>
  <si>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</si>
  <si>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</si>
  <si>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</si>
  <si>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</si>
  <si>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</si>
  <si>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</si>
  <si>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</si>
  <si>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</si>
  <si>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</si>
  <si>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</si>
  <si>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</si>
  <si>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</si>
  <si>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</si>
  <si>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</si>
  <si>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</si>
  <si>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</si>
  <si>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</si>
  <si>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</si>
  <si>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</si>
  <si>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</si>
  <si>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</si>
  <si>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</si>
  <si>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</si>
  <si>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</si>
  <si>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</si>
  <si>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</si>
  <si>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</si>
  <si>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</si>
  <si>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</si>
  <si>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</si>
  <si>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</si>
  <si>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</si>
  <si>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</si>
  <si>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</si>
  <si>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</si>
  <si>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</si>
  <si>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</si>
  <si>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</si>
  <si>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</si>
  <si>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</si>
  <si>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</si>
  <si>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</si>
  <si>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</si>
  <si>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</si>
  <si>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</si>
  <si>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</si>
  <si>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</si>
  <si>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</si>
  <si>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</si>
  <si>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</si>
  <si>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</si>
  <si>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</si>
  <si>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</si>
  <si>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</si>
  <si>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</si>
  <si>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</si>
  <si>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</si>
  <si>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</si>
  <si>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</si>
  <si>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</si>
  <si>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</si>
  <si>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</si>
  <si>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</si>
  <si>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</si>
  <si>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</si>
  <si>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</si>
  <si>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</si>
  <si>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</si>
  <si>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</si>
  <si>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</si>
  <si>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</si>
  <si>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</si>
  <si>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</si>
  <si>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</si>
  <si>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</si>
  <si>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</si>
  <si>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</si>
  <si>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</si>
  <si>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</si>
  <si>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</si>
  <si>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</si>
  <si>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</si>
  <si>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</si>
  <si>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</si>
  <si>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</si>
  <si>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</si>
  <si>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</si>
  <si>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</si>
  <si>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</si>
  <si>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</si>
  <si>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</si>
  <si>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</si>
  <si>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</si>
  <si>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</si>
  <si>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</si>
  <si>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</si>
  <si>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</si>
  <si>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</si>
  <si>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</si>
  <si>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</si>
  <si>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</si>
  <si>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</si>
  <si>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</si>
  <si>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</si>
  <si>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</si>
  <si>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</si>
  <si>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</si>
  <si>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</si>
  <si>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</si>
  <si>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</si>
  <si>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</si>
  <si>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</si>
  <si>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</si>
  <si>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</si>
  <si>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</si>
  <si>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</si>
  <si>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</si>
  <si>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</si>
  <si>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</si>
  <si>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</si>
  <si>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</si>
  <si>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</si>
  <si>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</si>
  <si>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</si>
  <si>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</si>
  <si>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</si>
  <si>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</si>
  <si>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</si>
  <si>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</si>
  <si>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</si>
  <si>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</si>
  <si>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</si>
  <si>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</si>
  <si>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</si>
  <si>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</si>
  <si>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</si>
  <si>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</si>
  <si>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</si>
  <si>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</si>
  <si>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</si>
  <si>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</si>
  <si>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</si>
  <si>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</si>
  <si>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</si>
  <si>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</si>
  <si>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</si>
  <si>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</si>
  <si>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</si>
  <si>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</si>
  <si>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</si>
  <si>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</si>
  <si>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</si>
  <si>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</si>
  <si>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</si>
  <si>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</si>
  <si>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</si>
  <si>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</si>
  <si>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</si>
  <si>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</si>
  <si>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</si>
  <si>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</si>
  <si>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</si>
  <si>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</si>
  <si>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</si>
  <si>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</si>
  <si>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</si>
  <si>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</si>
  <si>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</si>
  <si>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</si>
  <si>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</si>
  <si>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</si>
  <si>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</si>
  <si>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</si>
  <si>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</si>
  <si>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</si>
  <si>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</si>
  <si>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</si>
  <si>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</si>
  <si>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</si>
  <si>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</si>
  <si>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</si>
  <si>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</si>
  <si>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</si>
  <si>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</si>
  <si>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</si>
  <si>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</si>
  <si>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</si>
  <si>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</si>
  <si>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</si>
  <si>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</si>
  <si>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</si>
  <si>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</si>
  <si>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</si>
  <si>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</si>
  <si>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</si>
  <si>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</si>
  <si>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</si>
  <si>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</si>
  <si>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</si>
  <si>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</si>
  <si>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</si>
  <si>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</si>
  <si>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</si>
  <si>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</si>
  <si>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</si>
  <si>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</si>
  <si>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</si>
  <si>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</si>
  <si>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</si>
  <si>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</si>
  <si>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</si>
  <si>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</si>
  <si>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</si>
  <si>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</si>
  <si>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</si>
  <si>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</si>
  <si>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</si>
  <si>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</si>
  <si>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</si>
  <si>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</si>
  <si>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</si>
  <si>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</si>
  <si>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</si>
  <si>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</si>
  <si>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</si>
  <si>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</si>
  <si>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</si>
  <si>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</si>
  <si>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</si>
  <si>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</si>
  <si>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</si>
  <si>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</si>
  <si>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</si>
  <si>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</si>
  <si>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</si>
  <si>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</si>
  <si>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</si>
  <si>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</si>
  <si>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</si>
  <si>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</si>
  <si>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</si>
  <si>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</si>
  <si>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</si>
  <si>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</si>
  <si>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</si>
  <si>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</si>
  <si>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</si>
  <si>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</si>
  <si>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</si>
  <si>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</si>
  <si>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</si>
  <si>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</si>
  <si>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</si>
  <si>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</si>
  <si>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</si>
  <si>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</si>
  <si>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</si>
  <si>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</si>
  <si>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</si>
  <si>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</si>
  <si>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</si>
  <si>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</si>
  <si>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</si>
  <si>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</si>
  <si>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</si>
  <si>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</si>
  <si>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</si>
  <si>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</si>
  <si>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</si>
  <si>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</si>
  <si>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</si>
  <si>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</si>
  <si>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</si>
  <si>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</si>
  <si>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</si>
  <si>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</si>
  <si>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</si>
  <si>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</si>
  <si>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</si>
  <si>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</si>
  <si>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</si>
  <si>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</si>
  <si>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</si>
  <si>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</si>
  <si>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</si>
  <si>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</si>
  <si>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</si>
  <si>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</si>
  <si>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</si>
  <si>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</si>
  <si>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</si>
  <si>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</si>
  <si>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</si>
  <si>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</si>
  <si>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</si>
  <si>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</si>
  <si>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</si>
  <si>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</si>
  <si>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</si>
  <si>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</si>
  <si>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</si>
  <si>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</si>
  <si>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</si>
  <si>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</si>
  <si>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</si>
  <si>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</si>
  <si>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</si>
  <si>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</si>
  <si>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</si>
  <si>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</si>
  <si>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</si>
  <si>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</si>
  <si>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</si>
  <si>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</si>
  <si>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</si>
  <si>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</si>
  <si>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</si>
  <si>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</si>
  <si>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</si>
  <si>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</si>
  <si>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</si>
  <si>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</si>
  <si>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</si>
  <si>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</si>
  <si>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</si>
  <si>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</si>
  <si>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</si>
  <si>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</si>
  <si>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</si>
  <si>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</si>
  <si>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</si>
  <si>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</si>
  <si>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</si>
  <si>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</si>
  <si>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</si>
  <si>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</si>
  <si>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</si>
  <si>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</si>
  <si>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</si>
  <si>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</si>
  <si>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</si>
  <si>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</si>
  <si>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</si>
  <si>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</si>
  <si>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</si>
  <si>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</si>
  <si>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</si>
  <si>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</si>
  <si>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</si>
  <si>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</si>
  <si>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</si>
  <si>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</si>
  <si>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</si>
  <si>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</si>
  <si>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</si>
  <si>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</si>
  <si>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</si>
  <si>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</si>
  <si>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</si>
  <si>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</si>
  <si>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</si>
  <si>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</si>
  <si>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</si>
  <si>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</si>
  <si>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</si>
  <si>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</si>
  <si>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</si>
  <si>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</si>
  <si>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</si>
  <si>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</si>
  <si>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</si>
  <si>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</si>
  <si>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</si>
  <si>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</si>
  <si>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</si>
  <si>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</si>
  <si>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</si>
  <si>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</si>
  <si>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</si>
  <si>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</si>
  <si>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</si>
  <si>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</si>
  <si>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</si>
  <si>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</si>
  <si>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</si>
  <si>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</si>
  <si>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</si>
  <si>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</si>
  <si>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</si>
  <si>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</si>
  <si>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</si>
  <si>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</si>
  <si>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</si>
  <si>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</si>
  <si>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</si>
  <si>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</si>
  <si>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</si>
  <si>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</si>
  <si>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</si>
  <si>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</si>
  <si>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</si>
  <si>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</si>
  <si>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</si>
  <si>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</si>
  <si>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</si>
  <si>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</si>
  <si>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</si>
  <si>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</si>
  <si>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</si>
  <si>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</si>
  <si>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</si>
  <si>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</si>
  <si>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</si>
  <si>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</si>
  <si>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</si>
  <si>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</si>
  <si>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</si>
  <si>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</si>
  <si>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</si>
  <si>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</si>
  <si>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</si>
  <si>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</si>
  <si>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</si>
  <si>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</si>
  <si>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</si>
  <si>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</si>
  <si>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</si>
  <si>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</si>
  <si>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</si>
  <si>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</si>
  <si>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</si>
  <si>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</si>
  <si>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</si>
  <si>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</si>
  <si>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</si>
  <si>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</si>
  <si>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</si>
  <si>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</si>
  <si>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</si>
  <si>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</si>
  <si>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</si>
  <si>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</si>
  <si>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</si>
  <si>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</si>
  <si>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</si>
  <si>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</si>
  <si>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</si>
  <si>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</si>
  <si>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</si>
  <si>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</si>
  <si>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</si>
  <si>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</si>
  <si>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</si>
  <si>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</si>
  <si>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</si>
  <si>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</si>
  <si>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</si>
  <si>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</si>
  <si>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</si>
  <si>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</si>
  <si>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</si>
  <si>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</si>
  <si>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</si>
  <si>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</si>
  <si>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</si>
  <si>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</si>
  <si>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</si>
  <si>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</si>
  <si>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</si>
  <si>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</si>
  <si>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</si>
  <si>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</si>
  <si>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</si>
  <si>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</si>
  <si>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</si>
  <si>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</si>
  <si>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</si>
  <si>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</si>
  <si>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</si>
  <si>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</si>
  <si>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</si>
  <si>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</si>
  <si>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</si>
  <si>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</si>
  <si>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</si>
  <si>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</si>
  <si>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</si>
  <si>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</si>
  <si>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</si>
  <si>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</si>
  <si>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</si>
  <si>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</si>
  <si>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</si>
  <si>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</si>
  <si>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</si>
  <si>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</si>
  <si>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</si>
  <si>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</si>
  <si>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</si>
  <si>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</si>
  <si>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</si>
  <si>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</si>
  <si>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</si>
  <si>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</si>
  <si>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</si>
  <si>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</si>
  <si>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</si>
  <si>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</si>
  <si>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</si>
  <si>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</si>
  <si>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</si>
  <si>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</si>
  <si>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</si>
  <si>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</si>
  <si>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</si>
  <si>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</si>
  <si>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</si>
  <si>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</si>
  <si>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</si>
  <si>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</si>
  <si>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</si>
  <si>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</si>
  <si>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</si>
  <si>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</si>
  <si>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</si>
  <si>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</si>
  <si>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</si>
  <si>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</si>
  <si>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</si>
  <si>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</si>
  <si>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</si>
  <si>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</si>
  <si>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</si>
  <si>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</si>
  <si>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</si>
  <si>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</si>
  <si>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</si>
  <si>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</si>
  <si>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</si>
  <si>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</si>
  <si>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</si>
  <si>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</si>
  <si>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</si>
  <si>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</si>
  <si>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</si>
  <si>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</si>
  <si>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</si>
  <si>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</si>
  <si>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</si>
  <si>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</si>
  <si>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</si>
  <si>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</si>
  <si>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</si>
  <si>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</si>
  <si>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</si>
  <si>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</si>
  <si>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</si>
  <si>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</si>
  <si>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</si>
  <si>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</si>
  <si>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</si>
  <si>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</si>
  <si>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</si>
  <si>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</si>
  <si>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</si>
  <si>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</si>
  <si>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</si>
  <si>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</si>
  <si>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</si>
  <si>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</si>
  <si>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</si>
  <si>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</si>
  <si>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</si>
  <si>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</si>
  <si>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</si>
  <si>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</si>
  <si>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</si>
  <si>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</si>
  <si>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</si>
  <si>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</si>
  <si>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</si>
  <si>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</si>
  <si>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</si>
  <si>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</si>
  <si>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</si>
  <si>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</si>
  <si>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</si>
  <si>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</si>
  <si>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</si>
  <si>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</si>
  <si>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</si>
  <si>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</si>
  <si>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</si>
  <si>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</si>
  <si>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</si>
  <si>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</si>
  <si>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</si>
  <si>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</si>
  <si>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</si>
  <si>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</si>
  <si>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</si>
  <si>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</si>
  <si>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</si>
  <si>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</si>
  <si>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</si>
  <si>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</si>
  <si>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</si>
  <si>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</si>
  <si>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</si>
  <si>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</si>
  <si>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</si>
  <si>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</si>
  <si>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</si>
  <si>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</si>
  <si>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</si>
  <si>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</si>
  <si>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</si>
  <si>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</si>
  <si>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</si>
  <si>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</si>
  <si>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</si>
  <si>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</si>
  <si>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</si>
  <si>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</si>
  <si>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</si>
  <si>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</si>
  <si>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</si>
  <si>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</si>
  <si>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</si>
  <si>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</si>
  <si>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</si>
  <si>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</si>
  <si>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</si>
  <si>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</si>
  <si>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</si>
  <si>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</si>
  <si>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</si>
  <si>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</si>
  <si>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</si>
  <si>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</si>
  <si>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</si>
  <si>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</si>
  <si>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</si>
  <si>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</si>
  <si>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</si>
  <si>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</si>
  <si>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</si>
  <si>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</si>
  <si>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</si>
  <si>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</si>
  <si>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</si>
  <si>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</si>
  <si>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</si>
  <si>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</si>
  <si>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</si>
  <si>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</si>
  <si>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</si>
  <si>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</si>
  <si>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</si>
  <si>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</si>
  <si>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</si>
  <si>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</si>
  <si>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</si>
  <si>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</si>
  <si>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</si>
  <si>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</si>
  <si>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</si>
  <si>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</si>
  <si>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</si>
  <si>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</si>
  <si>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</si>
  <si>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</si>
  <si>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</si>
  <si>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</si>
  <si>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</si>
  <si>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</si>
  <si>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</si>
  <si>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</si>
  <si>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</si>
  <si>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</si>
  <si>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</si>
  <si>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</si>
  <si>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</si>
  <si>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</si>
  <si>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</si>
  <si>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</si>
  <si>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</si>
  <si>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</si>
  <si>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</si>
  <si>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</si>
  <si>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</si>
  <si>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</si>
  <si>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</si>
  <si>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</si>
  <si>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</si>
  <si>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</si>
  <si>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</si>
  <si>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</si>
  <si>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</si>
  <si>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</si>
  <si>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</si>
  <si>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</si>
  <si>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</si>
  <si>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</si>
  <si>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</si>
  <si>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</si>
  <si>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</si>
  <si>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</si>
  <si>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</si>
  <si>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</si>
  <si>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</si>
  <si>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</si>
  <si>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</si>
  <si>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</si>
  <si>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</si>
  <si>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</si>
  <si>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</si>
  <si>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</si>
  <si>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</si>
  <si>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</si>
  <si>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</si>
  <si>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</si>
  <si>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</si>
  <si>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</si>
  <si>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</si>
  <si>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</si>
  <si>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</si>
  <si>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</si>
  <si>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</si>
  <si>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</si>
  <si>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</si>
  <si>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</si>
  <si>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</si>
  <si>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</si>
  <si>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</si>
  <si>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</si>
  <si>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</si>
  <si>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</si>
  <si>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</si>
  <si>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</si>
  <si>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</si>
  <si>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</si>
  <si>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</si>
  <si>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</si>
  <si>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</si>
  <si>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</si>
  <si>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</si>
  <si>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</si>
  <si>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</si>
  <si>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</si>
  <si>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</si>
  <si>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</si>
  <si>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</si>
  <si>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</si>
  <si>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</si>
  <si>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</si>
  <si>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</si>
  <si>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</si>
  <si>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</si>
  <si>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</si>
  <si>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</si>
  <si>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</si>
  <si>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</si>
  <si>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</si>
  <si>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</si>
  <si>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</si>
  <si>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</si>
  <si>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</si>
  <si>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</si>
  <si>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</si>
  <si>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</si>
  <si>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</si>
  <si>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</si>
  <si>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</si>
  <si>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</si>
  <si>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</si>
  <si>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</si>
  <si>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</si>
  <si>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</si>
  <si>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</si>
  <si>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</si>
  <si>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</si>
  <si>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</si>
  <si>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</si>
  <si>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</si>
  <si>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</si>
  <si>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</si>
  <si>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</si>
  <si>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</si>
  <si>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</si>
  <si>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</si>
  <si>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</si>
  <si>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</si>
  <si>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</si>
  <si>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</si>
  <si>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</si>
  <si>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</si>
  <si>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</si>
  <si>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</si>
  <si>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</si>
  <si>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</si>
  <si>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</si>
  <si>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</si>
  <si>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</si>
  <si>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</si>
  <si>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</si>
  <si>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</si>
  <si>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</si>
  <si>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</si>
  <si>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</si>
  <si>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</si>
  <si>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</si>
  <si>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</si>
  <si>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</si>
  <si>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</si>
  <si>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</si>
  <si>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</si>
  <si>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</si>
  <si>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</si>
  <si>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</si>
  <si>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</si>
  <si>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</si>
  <si>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</si>
  <si>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</si>
  <si>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</si>
  <si>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</si>
  <si>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</si>
  <si>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</si>
  <si>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</si>
  <si>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</si>
  <si>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</si>
  <si>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</si>
  <si>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</si>
  <si>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</si>
  <si>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</si>
  <si>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</si>
  <si>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</si>
  <si>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</si>
  <si>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</si>
  <si>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</si>
  <si>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</si>
  <si>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</si>
  <si>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</si>
  <si>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</si>
  <si>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</si>
  <si>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</si>
  <si>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</si>
  <si>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</si>
  <si>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</si>
  <si>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</si>
  <si>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</si>
  <si>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</si>
  <si>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</si>
  <si>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</si>
  <si>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</si>
  <si>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</si>
  <si>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</si>
  <si>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</si>
  <si>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</si>
  <si>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</si>
  <si>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</si>
  <si>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</si>
  <si>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</si>
  <si>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</si>
  <si>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</si>
  <si>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</si>
  <si>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</si>
  <si>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</si>
  <si>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</si>
  <si>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</si>
  <si>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</si>
  <si>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</si>
  <si>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</si>
  <si>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</si>
  <si>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</si>
  <si>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</si>
  <si>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</si>
  <si>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</si>
  <si>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</si>
  <si>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</si>
  <si>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</si>
  <si>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</si>
  <si>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</si>
  <si>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</si>
  <si>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</si>
  <si>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</si>
  <si>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</si>
  <si>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</si>
  <si>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</si>
  <si>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</si>
  <si>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</si>
  <si>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</si>
  <si>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</si>
  <si>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</si>
  <si>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</si>
  <si>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</si>
  <si>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</si>
  <si>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</si>
  <si>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</si>
  <si>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</si>
  <si>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</si>
  <si>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</si>
  <si>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</si>
  <si>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</si>
  <si>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</si>
  <si>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</si>
  <si>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</si>
  <si>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</si>
  <si>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</si>
  <si>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</si>
  <si>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</si>
  <si>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</si>
  <si>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</si>
  <si>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</si>
  <si>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</si>
  <si>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</si>
  <si>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</si>
  <si>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</si>
  <si>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</si>
  <si>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</si>
  <si>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</si>
  <si>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</si>
  <si>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</si>
  <si>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</si>
  <si>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</si>
  <si>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</si>
  <si>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</si>
  <si>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</si>
  <si>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</si>
  <si>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</si>
  <si>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</si>
  <si>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</si>
  <si>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</si>
  <si>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</si>
  <si>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</si>
  <si>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</si>
  <si>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</si>
  <si>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</si>
  <si>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</si>
  <si>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</si>
  <si>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</si>
  <si>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</si>
  <si>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</si>
  <si>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</si>
  <si>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</si>
  <si>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</si>
  <si>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</si>
  <si>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</si>
  <si>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</si>
  <si>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</si>
  <si>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</si>
  <si>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</si>
  <si>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</si>
  <si>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</si>
  <si>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</si>
  <si>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</si>
  <si>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</si>
  <si>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</si>
  <si>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</si>
  <si>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</si>
  <si>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</si>
  <si>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</si>
  <si>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</si>
  <si>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</si>
  <si>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</si>
  <si>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</si>
  <si>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</si>
  <si>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</si>
  <si>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</si>
  <si>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</si>
  <si>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</si>
  <si>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</si>
  <si>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</si>
  <si>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</si>
  <si>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</si>
  <si>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</si>
  <si>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</si>
  <si>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</si>
  <si>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</si>
  <si>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</si>
  <si>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</si>
  <si>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</si>
  <si>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</si>
  <si>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</si>
  <si>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</si>
  <si>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</si>
  <si>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</si>
  <si>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</si>
  <si>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</si>
  <si>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</si>
  <si>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</si>
  <si>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</si>
  <si>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</si>
  <si>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</si>
  <si>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</si>
  <si>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</si>
  <si>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</si>
  <si>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</si>
  <si>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</si>
  <si>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</si>
  <si>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</si>
  <si>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</si>
  <si>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</si>
  <si>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</si>
  <si>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</si>
  <si>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</si>
  <si>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</si>
  <si>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</si>
  <si>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</si>
  <si>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</si>
  <si>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</si>
  <si>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</si>
  <si>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</si>
  <si>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</si>
  <si>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</si>
  <si>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</si>
  <si>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</si>
  <si>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</si>
  <si>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</si>
  <si>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</si>
  <si>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</si>
  <si>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</si>
  <si>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</si>
  <si>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</si>
  <si>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</si>
  <si>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</si>
  <si>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</si>
  <si>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</si>
  <si>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</si>
  <si>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</si>
  <si>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</si>
  <si>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</si>
  <si>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</si>
  <si>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</si>
  <si>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</si>
  <si>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</si>
  <si>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</si>
  <si>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</si>
  <si>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</si>
  <si>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</si>
  <si>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</si>
  <si>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</si>
  <si>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</si>
  <si>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</si>
  <si>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</si>
  <si>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</si>
  <si>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</si>
  <si>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</si>
  <si>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</si>
  <si>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</si>
  <si>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</si>
  <si>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</si>
  <si>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</si>
  <si>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</si>
  <si>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</si>
  <si>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</si>
  <si>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</si>
  <si>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</si>
  <si>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</si>
  <si>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</si>
  <si>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</si>
  <si>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</si>
  <si>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</si>
  <si>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</si>
  <si>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</si>
  <si>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</si>
  <si>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</si>
  <si>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</si>
  <si>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</si>
  <si>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</si>
  <si>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</si>
  <si>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</si>
  <si>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</si>
  <si>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</si>
  <si>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</si>
  <si>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</si>
  <si>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</si>
  <si>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</si>
  <si>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</si>
  <si>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</si>
  <si>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</si>
  <si>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</si>
  <si>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</si>
  <si>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</si>
  <si>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</si>
  <si>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</si>
  <si>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</si>
  <si>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</si>
  <si>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</si>
  <si>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</si>
  <si>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</si>
  <si>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</si>
  <si>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</si>
  <si>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</si>
  <si>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</si>
  <si>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</si>
  <si>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</si>
  <si>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</si>
  <si>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</si>
  <si>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</si>
  <si>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</si>
  <si>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</si>
  <si>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</si>
  <si>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</si>
  <si>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</si>
  <si>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</si>
  <si>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</si>
  <si>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</si>
  <si>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</si>
  <si>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</si>
  <si>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</si>
  <si>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</si>
  <si>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</si>
  <si>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</si>
  <si>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</si>
  <si>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</si>
  <si>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</si>
  <si>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</si>
  <si>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</si>
  <si>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</si>
  <si>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</si>
  <si>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</si>
  <si>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</si>
  <si>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</si>
  <si>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</si>
  <si>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</si>
  <si>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</si>
  <si>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</si>
  <si>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</si>
  <si>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</si>
  <si>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</si>
  <si>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</si>
  <si>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</si>
  <si>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</si>
  <si>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</si>
  <si>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</si>
  <si>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</si>
  <si>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</si>
  <si>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</si>
  <si>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</si>
  <si>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</si>
  <si>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</si>
  <si>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</si>
  <si>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</si>
  <si>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</si>
  <si>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</si>
  <si>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</si>
  <si>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</si>
  <si>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</si>
  <si>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</si>
  <si>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</si>
  <si>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</si>
  <si>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</si>
  <si>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</si>
  <si>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</si>
  <si>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</si>
  <si>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</si>
  <si>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</si>
  <si>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</si>
  <si>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</si>
  <si>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</si>
  <si>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</si>
  <si>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</si>
  <si>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</si>
  <si>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</si>
  <si>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</si>
  <si>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</si>
  <si>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</si>
  <si>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</si>
  <si>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</si>
  <si>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</si>
  <si>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</si>
  <si>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</si>
  <si>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</si>
  <si>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</si>
  <si>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</si>
  <si>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</si>
  <si>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</si>
  <si>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</si>
  <si>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</si>
  <si>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</si>
  <si>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</si>
  <si>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</si>
  <si>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</si>
  <si>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</si>
  <si>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</si>
  <si>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</si>
  <si>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</si>
  <si>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</si>
  <si>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</si>
  <si>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</si>
  <si>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</si>
  <si>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</si>
  <si>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</si>
  <si>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</si>
  <si>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</si>
  <si>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</si>
  <si>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</si>
  <si>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</si>
  <si>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</si>
  <si>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</si>
  <si>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</si>
  <si>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</si>
  <si>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</si>
  <si>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</si>
  <si>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</si>
  <si>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</si>
  <si>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</si>
  <si>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</si>
  <si>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</si>
  <si>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</si>
  <si>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</si>
  <si>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</si>
  <si>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</si>
  <si>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</si>
  <si>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</si>
  <si>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</si>
  <si>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</si>
  <si>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</si>
  <si>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</si>
  <si>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</si>
  <si>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</si>
  <si>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</si>
  <si>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</si>
  <si>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</si>
  <si>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</si>
  <si>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</si>
  <si>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</si>
  <si>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</si>
  <si>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</si>
  <si>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</si>
  <si>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</si>
  <si>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</si>
  <si>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</si>
  <si>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</si>
  <si>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</si>
  <si>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</si>
  <si>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</si>
  <si>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</si>
  <si>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</si>
  <si>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</si>
  <si>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</si>
  <si>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</si>
  <si>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</si>
  <si>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</si>
  <si>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</si>
  <si>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</si>
  <si>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</si>
  <si>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</si>
  <si>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</si>
  <si>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</si>
  <si>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</si>
  <si>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</si>
  <si>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</si>
  <si>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</si>
  <si>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</si>
  <si>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</si>
  <si>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</si>
  <si>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</si>
  <si>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</si>
  <si>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</si>
  <si>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</si>
  <si>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</si>
  <si>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</si>
  <si>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</si>
  <si>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</si>
  <si>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</si>
  <si>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</si>
  <si>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</si>
  <si>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</si>
  <si>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</si>
  <si>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</si>
  <si>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</si>
  <si>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</si>
  <si>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</si>
  <si>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</si>
  <si>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</si>
  <si>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</si>
  <si>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</si>
  <si>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</si>
  <si>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</si>
  <si>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</si>
  <si>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</si>
  <si>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</si>
  <si>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</si>
  <si>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</si>
  <si>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</si>
  <si>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</si>
  <si>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</si>
  <si>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</si>
  <si>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</si>
  <si>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</si>
  <si>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</si>
  <si>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</si>
  <si>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</si>
  <si>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</si>
  <si>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</si>
  <si>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</si>
  <si>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</si>
  <si>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</si>
  <si>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</si>
  <si>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</si>
  <si>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</si>
  <si>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</si>
  <si>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</si>
  <si>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</si>
  <si>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</si>
  <si>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</si>
  <si>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</si>
  <si>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</si>
  <si>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</si>
  <si>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</si>
  <si>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</si>
  <si>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</si>
  <si>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</si>
  <si>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</si>
  <si>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</si>
  <si>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</si>
  <si>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</si>
  <si>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</si>
  <si>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</si>
  <si>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</si>
  <si>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</si>
  <si>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</si>
  <si>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</si>
  <si>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</si>
  <si>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</si>
  <si>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</si>
  <si>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</si>
  <si>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</si>
  <si>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</si>
  <si>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</si>
  <si>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</si>
  <si>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</si>
  <si>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</si>
  <si>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</si>
  <si>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</si>
  <si>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</si>
  <si>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</si>
  <si>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</si>
  <si>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</si>
  <si>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</si>
  <si>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</si>
  <si>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</si>
  <si>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</si>
  <si>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</si>
  <si>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</si>
  <si>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</si>
  <si>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</si>
  <si>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</si>
  <si>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</si>
  <si>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</si>
  <si>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</si>
  <si>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</si>
  <si>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</si>
  <si>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</si>
  <si>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</si>
  <si>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</si>
  <si>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</si>
  <si>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</si>
  <si>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</si>
  <si>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</si>
  <si>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</si>
  <si>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</si>
  <si>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</si>
  <si>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</si>
  <si>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</si>
  <si>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</si>
  <si>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</si>
  <si>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</si>
  <si>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</si>
  <si>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</si>
  <si>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</si>
  <si>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</si>
  <si>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</si>
  <si>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</si>
  <si>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</si>
  <si>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</si>
  <si>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</si>
  <si>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</si>
  <si>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</si>
  <si>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</si>
  <si>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</si>
  <si>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</si>
  <si>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</si>
  <si>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</si>
  <si>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</si>
  <si>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</si>
  <si>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</si>
  <si>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</si>
  <si>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</si>
  <si>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</si>
  <si>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</si>
  <si>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</si>
  <si>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</si>
  <si>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</si>
  <si>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</si>
  <si>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</si>
  <si>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</si>
  <si>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</si>
  <si>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</si>
  <si>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</si>
  <si>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</si>
  <si>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</si>
  <si>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</si>
  <si>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</si>
  <si>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</si>
  <si>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</si>
  <si>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</si>
  <si>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</si>
  <si>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</si>
  <si>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</si>
  <si>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</si>
  <si>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</si>
  <si>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</si>
  <si>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</si>
  <si>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</si>
  <si>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</si>
  <si>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</si>
  <si>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</si>
  <si>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</si>
  <si>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</si>
  <si>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</si>
  <si>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</si>
  <si>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</si>
  <si>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</si>
  <si>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</si>
  <si>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</si>
  <si>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</si>
  <si>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</si>
  <si>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</si>
  <si>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</si>
  <si>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</si>
  <si>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</si>
  <si>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</si>
  <si>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</si>
  <si>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</si>
  <si>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</si>
  <si>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</si>
  <si>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</si>
  <si>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</si>
  <si>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</si>
  <si>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</si>
  <si>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</si>
  <si>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</si>
  <si>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</si>
  <si>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</si>
  <si>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</si>
  <si>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</si>
  <si>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</si>
  <si>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</si>
  <si>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</si>
  <si>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</si>
  <si>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</si>
  <si>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</si>
  <si>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</si>
  <si>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</si>
  <si>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</si>
  <si>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</si>
  <si>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</si>
  <si>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</si>
  <si>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</si>
  <si>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</si>
  <si>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</si>
  <si>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</si>
  <si>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</si>
  <si>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</si>
  <si>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</si>
  <si>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</si>
  <si>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</si>
  <si>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</si>
  <si>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</si>
  <si>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</si>
  <si>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</si>
  <si>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</si>
  <si>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</si>
  <si>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</si>
  <si>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</si>
  <si>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</si>
  <si>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</si>
  <si>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</si>
  <si>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</si>
  <si>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</si>
  <si>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</si>
  <si>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</si>
  <si>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</si>
  <si>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</si>
  <si>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</si>
  <si>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</si>
  <si>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</si>
  <si>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</si>
  <si>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</si>
  <si>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</si>
  <si>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</si>
  <si>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</si>
  <si>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</si>
  <si>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</si>
  <si>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</si>
  <si>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</si>
  <si>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</si>
  <si>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</si>
  <si>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</si>
  <si>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</si>
  <si>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</si>
  <si>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</si>
  <si>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</si>
  <si>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</si>
  <si>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</si>
  <si>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</si>
  <si>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</si>
  <si>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</si>
  <si>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</si>
  <si>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</si>
  <si>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</si>
  <si>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</si>
  <si>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</si>
  <si>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</si>
  <si>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</si>
  <si>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</si>
  <si>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</si>
  <si>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</si>
  <si>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</si>
  <si>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</si>
  <si>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</si>
  <si>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</si>
  <si>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</si>
  <si>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</si>
  <si>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</si>
  <si>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</si>
  <si>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</si>
  <si>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</si>
  <si>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</si>
  <si>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</si>
  <si>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</si>
  <si>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</si>
  <si>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</si>
  <si>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</si>
  <si>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</si>
  <si>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</si>
  <si>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</si>
  <si>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</si>
  <si>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</si>
  <si>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</si>
  <si>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</si>
  <si>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</si>
  <si>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</si>
  <si>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</si>
  <si>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</si>
  <si>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</si>
  <si>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</si>
  <si>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</si>
  <si>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</si>
  <si>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</si>
  <si>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</si>
  <si>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</si>
  <si>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</si>
  <si>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</si>
  <si>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</si>
  <si>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</si>
  <si>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</si>
  <si>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</si>
  <si>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</si>
  <si>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</si>
  <si>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</si>
  <si>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</si>
  <si>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</si>
  <si>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</si>
  <si>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</si>
  <si>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</si>
  <si>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</si>
  <si>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</si>
  <si>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</si>
  <si>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</si>
  <si>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</si>
  <si>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</si>
  <si>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</si>
  <si>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</si>
  <si>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</si>
  <si>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</si>
  <si>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</si>
  <si>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</si>
  <si>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</si>
  <si>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</si>
  <si>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</si>
  <si>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</si>
  <si>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</si>
  <si>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</si>
  <si>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</si>
  <si>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</si>
  <si>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</si>
  <si>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</si>
  <si>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</si>
  <si>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</si>
  <si>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</si>
  <si>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</si>
  <si>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</si>
  <si>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</si>
  <si>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</si>
  <si>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</si>
  <si>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</si>
  <si>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</si>
  <si>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</si>
  <si>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</si>
  <si>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</si>
  <si>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</si>
  <si>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</si>
  <si>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</si>
  <si>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</si>
  <si>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</si>
  <si>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</si>
  <si>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</si>
  <si>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</si>
  <si>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</si>
  <si>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</si>
  <si>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</si>
  <si>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</si>
  <si>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</si>
  <si>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</si>
  <si>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</si>
  <si>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</si>
  <si>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</si>
  <si>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</si>
  <si>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</si>
  <si>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</si>
  <si>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</si>
  <si>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</si>
  <si>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</si>
  <si>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</si>
  <si>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</si>
  <si>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</si>
  <si>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</si>
  <si>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</si>
  <si>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</si>
  <si>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</si>
  <si>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</si>
  <si>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</si>
  <si>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</si>
  <si>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</si>
  <si>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</si>
  <si>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</si>
  <si>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</si>
  <si>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</si>
  <si>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</si>
  <si>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</si>
  <si>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</si>
  <si>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</si>
  <si>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</si>
  <si>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</si>
  <si>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</si>
  <si>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</si>
  <si>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</si>
  <si>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</si>
  <si>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</si>
  <si>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</si>
  <si>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</si>
  <si>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</si>
  <si>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</si>
  <si>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</si>
  <si>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</si>
  <si>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</si>
  <si>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</si>
  <si>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</si>
  <si>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</si>
  <si>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</si>
  <si>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</si>
  <si>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</si>
  <si>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</si>
  <si>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</si>
  <si>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</si>
  <si>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</si>
  <si>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</si>
  <si>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</si>
  <si>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</si>
  <si>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</si>
  <si>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</si>
  <si>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</si>
  <si>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</si>
  <si>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</si>
  <si>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</si>
  <si>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</si>
  <si>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</si>
  <si>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</si>
  <si>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</si>
  <si>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</si>
  <si>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</si>
  <si>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</si>
  <si>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</si>
  <si>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</si>
  <si>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</si>
  <si>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</si>
  <si>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</si>
  <si>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</si>
  <si>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</si>
  <si>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</si>
  <si>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</si>
  <si>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</si>
  <si>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</si>
  <si>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</si>
  <si>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</si>
  <si>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</si>
  <si>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</si>
  <si>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</si>
  <si>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</si>
  <si>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</si>
  <si>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</si>
  <si>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</si>
  <si>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</si>
  <si>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</si>
  <si>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</si>
  <si>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</si>
  <si>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</si>
  <si>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</si>
  <si>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</si>
  <si>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</si>
  <si>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</si>
  <si>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</si>
  <si>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</si>
  <si>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</si>
  <si>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</si>
  <si>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</si>
  <si>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</si>
  <si>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</si>
  <si>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</si>
  <si>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</si>
  <si>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</si>
  <si>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</si>
  <si>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</si>
  <si>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</si>
  <si>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</si>
  <si>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</si>
  <si>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</si>
  <si>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</si>
  <si>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</si>
  <si>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</si>
  <si>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</si>
  <si>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</si>
  <si>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</si>
  <si>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</si>
  <si>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</si>
  <si>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</si>
  <si>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</si>
  <si>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</si>
  <si>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</si>
  <si>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</si>
  <si>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</si>
  <si>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</si>
  <si>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</si>
  <si>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</si>
  <si>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</si>
  <si>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</si>
  <si>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</si>
  <si>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</si>
  <si>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</si>
  <si>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</si>
  <si>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</si>
  <si>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</si>
  <si>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</si>
  <si>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</si>
  <si>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</si>
  <si>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</si>
  <si>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</si>
  <si>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</si>
  <si>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</si>
  <si>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</si>
  <si>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</si>
  <si>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</si>
  <si>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</si>
  <si>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</si>
  <si>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</si>
  <si>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</si>
  <si>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</si>
  <si>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</si>
  <si>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</si>
  <si>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</si>
  <si>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</si>
  <si>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</si>
  <si>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</si>
  <si>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</si>
  <si>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</si>
  <si>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</si>
  <si>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</si>
  <si>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</si>
  <si>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</si>
  <si>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</si>
  <si>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</si>
  <si>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</si>
  <si>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</si>
  <si>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</si>
  <si>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</si>
  <si>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</si>
  <si>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</si>
  <si>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</si>
  <si>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</si>
  <si>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</si>
  <si>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</si>
  <si>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</si>
  <si>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</si>
  <si>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</si>
  <si>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</si>
  <si>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</si>
  <si>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</si>
  <si>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</si>
  <si>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</si>
  <si>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</si>
  <si>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</si>
  <si>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</si>
  <si>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</si>
  <si>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</si>
  <si>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</si>
  <si>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</si>
  <si>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</si>
  <si>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</si>
  <si>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</si>
  <si>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</si>
  <si>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</si>
  <si>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</si>
  <si>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</si>
  <si>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</si>
  <si>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</si>
  <si>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</si>
  <si>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</si>
  <si>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</si>
  <si>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</si>
  <si>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</si>
  <si>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</si>
  <si>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</si>
  <si>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</si>
  <si>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</si>
  <si>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</si>
  <si>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</si>
  <si>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</si>
  <si>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</si>
  <si>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</si>
  <si>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</si>
  <si>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</si>
  <si>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</si>
  <si>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</si>
  <si>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</si>
  <si>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</si>
  <si>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</si>
  <si>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</si>
  <si>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</si>
  <si>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</si>
  <si>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</si>
  <si>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</si>
  <si>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</si>
  <si>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</si>
  <si>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</si>
  <si>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</si>
  <si>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</si>
  <si>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</si>
  <si>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</si>
  <si>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</si>
  <si>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</si>
  <si>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</si>
  <si>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</si>
  <si>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</si>
  <si>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</si>
  <si>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</si>
  <si>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</si>
  <si>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</si>
  <si>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</si>
  <si>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</si>
  <si>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</si>
  <si>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</si>
  <si>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</si>
  <si>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</si>
  <si>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</si>
  <si>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</si>
  <si>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</si>
  <si>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</si>
  <si>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</si>
  <si>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</si>
  <si>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</si>
  <si>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</si>
  <si>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</si>
  <si>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</si>
  <si>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</si>
  <si>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</si>
  <si>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</si>
  <si>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</si>
  <si>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</si>
  <si>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</si>
  <si>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</si>
  <si>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</si>
  <si>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</si>
  <si>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</si>
  <si>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</si>
  <si>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</si>
  <si>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</si>
  <si>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</si>
  <si>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</si>
  <si>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</si>
  <si>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</si>
  <si>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</si>
  <si>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</si>
  <si>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</si>
  <si>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</si>
  <si>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</si>
  <si>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</si>
  <si>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</si>
  <si>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</si>
  <si>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</si>
  <si>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</si>
  <si>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</si>
  <si>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</si>
  <si>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</si>
  <si>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</si>
  <si>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</si>
  <si>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</si>
  <si>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</si>
  <si>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</si>
  <si>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</si>
  <si>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</si>
  <si>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</si>
  <si>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</si>
  <si>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</si>
  <si>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</si>
  <si>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</si>
  <si>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</si>
  <si>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</si>
  <si>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</si>
  <si>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</si>
  <si>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</si>
  <si>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</si>
  <si>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</si>
  <si>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</si>
  <si>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</si>
  <si>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</si>
  <si>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</si>
  <si>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</si>
  <si>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</si>
  <si>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</si>
  <si>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</si>
  <si>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</si>
  <si>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</si>
  <si>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</si>
  <si>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</si>
  <si>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</si>
  <si>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</si>
  <si>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</si>
  <si>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</si>
  <si>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</si>
  <si>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</si>
  <si>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</si>
  <si>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</si>
  <si>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</si>
  <si>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</si>
  <si>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</si>
  <si>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</si>
  <si>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</si>
  <si>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</si>
  <si>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</si>
  <si>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</si>
  <si>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</si>
  <si>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</si>
  <si>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</si>
  <si>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</si>
  <si>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</si>
  <si>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</si>
  <si>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</si>
  <si>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</si>
  <si>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</si>
  <si>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</si>
  <si>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</si>
  <si>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</si>
  <si>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</si>
  <si>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</si>
  <si>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</si>
  <si>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</si>
  <si>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</si>
  <si>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</si>
  <si>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</si>
  <si>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</si>
  <si>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</si>
  <si>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</si>
  <si>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</si>
  <si>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</si>
  <si>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</si>
  <si>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</si>
  <si>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</si>
  <si>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</si>
  <si>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</si>
  <si>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</si>
  <si>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</si>
  <si>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</si>
  <si>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</si>
  <si>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</si>
  <si>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</si>
  <si>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</si>
  <si>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</si>
  <si>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</si>
  <si>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</si>
  <si>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</si>
  <si>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</si>
  <si>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</si>
  <si>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</si>
  <si>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</si>
  <si>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</si>
  <si>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</si>
  <si>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</si>
  <si>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</si>
  <si>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</si>
  <si>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</si>
  <si>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</si>
  <si>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</si>
  <si>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</si>
  <si>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</si>
  <si>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</si>
  <si>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</si>
  <si>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</si>
  <si>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</si>
  <si>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</si>
  <si>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</si>
  <si>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</si>
  <si>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</si>
  <si>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</si>
  <si>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</si>
  <si>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</si>
  <si>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</si>
  <si>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</si>
  <si>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</si>
  <si>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</si>
  <si>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</si>
  <si>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</si>
  <si>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</si>
  <si>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</si>
  <si>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</si>
  <si>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</si>
  <si>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</si>
  <si>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</si>
  <si>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</si>
  <si>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</si>
  <si>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</si>
  <si>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</si>
  <si>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</si>
  <si>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</si>
  <si>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</si>
  <si>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</si>
  <si>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</si>
  <si>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</si>
  <si>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</si>
  <si>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</si>
  <si>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</si>
  <si>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</si>
  <si>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</si>
  <si>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</si>
  <si>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</si>
  <si>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</si>
  <si>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</si>
  <si>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</si>
  <si>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</si>
  <si>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</si>
  <si>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</si>
  <si>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</si>
  <si>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</si>
  <si>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</si>
  <si>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</si>
  <si>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</si>
  <si>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</si>
  <si>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</si>
  <si>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</si>
  <si>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</si>
  <si>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</si>
  <si>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</si>
  <si>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</si>
  <si>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</si>
  <si>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</si>
  <si>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</si>
  <si>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</si>
  <si>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</si>
  <si>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</si>
  <si>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</si>
  <si>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</si>
  <si>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</si>
  <si>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</si>
  <si>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</si>
  <si>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</si>
  <si>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</si>
  <si>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</si>
  <si>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</si>
  <si>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</si>
  <si>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</si>
  <si>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</si>
  <si>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</si>
  <si>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</si>
  <si>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</si>
  <si>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</si>
  <si>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</si>
  <si>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</si>
  <si>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</si>
  <si>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</si>
  <si>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</si>
  <si>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</si>
  <si>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</si>
  <si>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</si>
  <si>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</si>
  <si>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</si>
  <si>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</si>
  <si>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</si>
  <si>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</si>
  <si>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</si>
  <si>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</si>
  <si>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</si>
  <si>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</si>
  <si>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</si>
  <si>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</si>
  <si>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</si>
  <si>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</si>
  <si>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</si>
  <si>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</si>
  <si>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</si>
  <si>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</si>
  <si>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</si>
  <si>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</si>
  <si>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</si>
  <si>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</si>
  <si>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</si>
  <si>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</si>
  <si>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</si>
  <si>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</si>
  <si>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</si>
  <si>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</si>
  <si>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</si>
  <si>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</si>
  <si>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</si>
  <si>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</si>
  <si>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</si>
  <si>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</si>
  <si>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</si>
  <si>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</si>
  <si>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</si>
  <si>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</si>
  <si>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</si>
  <si>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</si>
  <si>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</si>
  <si>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</si>
  <si>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</si>
  <si>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</si>
  <si>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</si>
  <si>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</si>
  <si>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</si>
  <si>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</si>
  <si>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</si>
  <si>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</si>
  <si>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</si>
  <si>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</si>
  <si>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</si>
  <si>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</si>
  <si>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</si>
  <si>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</si>
  <si>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</si>
  <si>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</si>
  <si>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</si>
  <si>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</si>
  <si>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</si>
  <si>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</si>
  <si>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</si>
  <si>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</si>
  <si>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</si>
  <si>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</si>
  <si>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</si>
  <si>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</si>
  <si>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</si>
  <si>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</si>
  <si>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</si>
  <si>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</si>
  <si>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</si>
  <si>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</si>
  <si>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</si>
  <si>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</si>
  <si>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</si>
  <si>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</si>
  <si>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</si>
  <si>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</si>
  <si>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</si>
  <si>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</si>
  <si>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</si>
  <si>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</si>
  <si>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</si>
  <si>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</si>
  <si>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</si>
  <si>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</si>
  <si>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</si>
  <si>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</si>
  <si>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</si>
  <si>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</si>
  <si>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</si>
  <si>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</si>
  <si>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</si>
  <si>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</si>
  <si>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</si>
  <si>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</si>
  <si>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</si>
  <si>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</si>
  <si>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</si>
  <si>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</si>
  <si>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</si>
  <si>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</si>
  <si>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</si>
  <si>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</si>
  <si>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</si>
  <si>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</si>
  <si>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</si>
  <si>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</si>
  <si>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</si>
  <si>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</si>
  <si>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</si>
  <si>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</si>
  <si>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</si>
  <si>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</si>
  <si>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</si>
  <si>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</si>
  <si>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</si>
  <si>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</si>
  <si>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</si>
  <si>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</si>
  <si>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</si>
  <si>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</si>
  <si>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</si>
  <si>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</si>
  <si>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</si>
  <si>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</si>
  <si>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</si>
  <si>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</si>
  <si>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</si>
  <si>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</si>
  <si>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</si>
  <si>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</si>
  <si>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</si>
  <si>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</si>
  <si>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</si>
  <si>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</si>
  <si>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</si>
  <si>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</si>
  <si>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</si>
  <si>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</si>
  <si>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</si>
  <si>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</si>
  <si>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</si>
  <si>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</si>
  <si>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</si>
  <si>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</si>
  <si>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</si>
  <si>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</si>
  <si>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</si>
  <si>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</si>
  <si>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</si>
  <si>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</si>
  <si>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</si>
  <si>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</si>
  <si>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</si>
  <si>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</si>
  <si>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</si>
  <si>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</si>
  <si>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</si>
  <si>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</si>
  <si>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</si>
  <si>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</si>
  <si>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</si>
  <si>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</si>
  <si>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</si>
  <si>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</si>
  <si>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</si>
  <si>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</si>
  <si>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</si>
  <si>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</si>
  <si>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</si>
  <si>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</si>
  <si>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</si>
  <si>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</si>
  <si>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</si>
  <si>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</si>
  <si>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</si>
  <si>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</si>
  <si>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</si>
  <si>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</si>
  <si>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</si>
  <si>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</si>
  <si>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</si>
  <si>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</si>
  <si>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</si>
  <si>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</si>
  <si>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</si>
  <si>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</si>
  <si>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</si>
  <si>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</si>
  <si>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</si>
  <si>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</si>
  <si>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</si>
  <si>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</si>
  <si>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</si>
  <si>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</si>
  <si>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</si>
  <si>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</si>
  <si>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</si>
  <si>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</si>
  <si>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</si>
  <si>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</si>
  <si>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</si>
  <si>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</si>
  <si>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</si>
  <si>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</si>
  <si>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</si>
  <si>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</si>
  <si>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</si>
  <si>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</si>
  <si>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</si>
  <si>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</si>
  <si>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</si>
  <si>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</si>
  <si>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</si>
  <si>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</si>
  <si>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</si>
  <si>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</si>
  <si>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</si>
  <si>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</si>
  <si>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</si>
  <si>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</si>
  <si>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</si>
  <si>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</si>
  <si>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</si>
  <si>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</si>
  <si>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</si>
  <si>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</si>
  <si>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</si>
  <si>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</si>
  <si>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</si>
  <si>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</si>
  <si>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</si>
  <si>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</si>
  <si>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</si>
  <si>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</si>
  <si>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</si>
  <si>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</si>
  <si>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</si>
  <si>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</si>
  <si>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</si>
  <si>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</si>
  <si>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</si>
  <si>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</si>
  <si>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</si>
  <si>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</si>
  <si>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</si>
  <si>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</si>
  <si>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</si>
  <si>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</si>
  <si>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</si>
  <si>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</si>
  <si>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</si>
  <si>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</si>
  <si>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</si>
  <si>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</si>
  <si>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</si>
  <si>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</si>
  <si>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</si>
  <si>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</si>
  <si>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</si>
  <si>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</si>
  <si>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</si>
  <si>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</si>
  <si>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</si>
  <si>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</si>
  <si>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</si>
  <si>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</si>
  <si>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</si>
  <si>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</si>
  <si>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</si>
  <si>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</si>
  <si>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</si>
  <si>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</si>
  <si>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</si>
  <si>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</si>
  <si>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</si>
  <si>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</si>
  <si>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</si>
  <si>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</si>
  <si>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</si>
  <si>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</si>
  <si>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</si>
  <si>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</si>
  <si>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</si>
  <si>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</si>
  <si>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</si>
  <si>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</si>
  <si>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</si>
  <si>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</si>
  <si>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</si>
  <si>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</si>
  <si>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</si>
  <si>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</si>
  <si>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</si>
  <si>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</si>
  <si>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</si>
  <si>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</si>
  <si>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</si>
  <si>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</si>
  <si>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</si>
  <si>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</si>
  <si>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</si>
  <si>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</si>
  <si>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</si>
  <si>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</si>
  <si>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</si>
  <si>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</si>
  <si>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</si>
  <si>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</si>
  <si>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</si>
  <si>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</si>
  <si>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</si>
  <si>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</si>
  <si>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</si>
  <si>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</si>
  <si>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</si>
  <si>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</si>
  <si>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</si>
  <si>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</si>
  <si>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</si>
  <si>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</si>
  <si>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</si>
  <si>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</si>
  <si>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</si>
  <si>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</si>
  <si>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</si>
  <si>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</si>
  <si>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</si>
  <si>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</si>
  <si>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</si>
  <si>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</si>
  <si>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</si>
  <si>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</si>
  <si>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</si>
  <si>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</si>
  <si>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</si>
  <si>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</si>
  <si>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</si>
  <si>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</si>
  <si>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</si>
  <si>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</si>
  <si>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</si>
  <si>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</si>
  <si>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</si>
  <si>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</si>
  <si>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</si>
  <si>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</si>
  <si>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</si>
  <si>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</si>
  <si>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</si>
  <si>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</si>
  <si>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</si>
  <si>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</si>
  <si>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</si>
  <si>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</si>
  <si>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</si>
  <si>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</si>
  <si>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</si>
  <si>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</si>
  <si>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</si>
  <si>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</si>
  <si>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</si>
  <si>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</si>
  <si>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</si>
  <si>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</si>
  <si>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</si>
  <si>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</si>
  <si>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</si>
  <si>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</si>
  <si>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</si>
  <si>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</si>
  <si>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</si>
  <si>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</si>
  <si>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</si>
  <si>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</si>
  <si>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</si>
  <si>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</si>
  <si>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</si>
  <si>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</si>
  <si>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</si>
  <si>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</si>
  <si>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</si>
  <si>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</si>
  <si>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</si>
  <si>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</si>
  <si>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</si>
  <si>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</si>
  <si>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</si>
  <si>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</si>
  <si>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</si>
  <si>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</si>
  <si>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</si>
  <si>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</si>
  <si>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</si>
  <si>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</si>
  <si>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</si>
  <si>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</si>
  <si>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</si>
  <si>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</si>
  <si>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</si>
  <si>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</si>
  <si>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</si>
  <si>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</si>
  <si>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</si>
  <si>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</si>
  <si>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</si>
  <si>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</si>
  <si>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</si>
  <si>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</si>
  <si>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</si>
  <si>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</si>
  <si>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</si>
  <si>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</si>
  <si>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</si>
  <si>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</si>
  <si>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</si>
  <si>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</si>
  <si>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</si>
  <si>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</si>
  <si>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</si>
  <si>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</si>
  <si>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</si>
  <si>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</si>
  <si>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</si>
  <si>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</si>
  <si>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</si>
  <si>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</si>
  <si>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</si>
  <si>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</si>
  <si>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</si>
  <si>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</si>
  <si>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</si>
  <si>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</si>
  <si>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</si>
  <si>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</si>
  <si>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</si>
  <si>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</si>
  <si>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</si>
  <si>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</si>
  <si>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</si>
  <si>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</si>
  <si>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</si>
  <si>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</si>
  <si>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</si>
  <si>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</si>
  <si>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</si>
  <si>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</si>
  <si>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</si>
  <si>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</si>
  <si>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</si>
  <si>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</si>
  <si>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</si>
  <si>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</si>
  <si>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</si>
  <si>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</si>
  <si>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</si>
  <si>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</si>
  <si>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</si>
  <si>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</si>
  <si>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</si>
  <si>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</si>
  <si>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</si>
  <si>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</si>
  <si>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</si>
  <si>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</si>
  <si>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</si>
  <si>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</si>
  <si>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</si>
  <si>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</si>
  <si>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</si>
  <si>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</si>
  <si>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</si>
  <si>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</si>
  <si>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</si>
  <si>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</si>
  <si>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</si>
  <si>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</si>
  <si>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</si>
  <si>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</si>
  <si>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</si>
  <si>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</si>
  <si>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</si>
  <si>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</si>
  <si>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</si>
  <si>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</si>
  <si>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</si>
  <si>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</si>
  <si>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</si>
  <si>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</si>
  <si>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</si>
  <si>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</si>
  <si>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</si>
  <si>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</si>
  <si>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</si>
  <si>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</si>
  <si>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</si>
  <si>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</si>
  <si>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</si>
  <si>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</si>
  <si>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</si>
  <si>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</si>
  <si>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</si>
  <si>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</si>
  <si>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</si>
  <si>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</si>
  <si>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</si>
  <si>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</si>
  <si>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</si>
  <si>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</si>
  <si>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</si>
  <si>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</si>
  <si>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</si>
  <si>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</si>
  <si>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</si>
  <si>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</si>
  <si>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</si>
  <si>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</si>
  <si>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</si>
  <si>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</si>
  <si>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</si>
  <si>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</si>
  <si>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</si>
  <si>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</si>
  <si>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</si>
  <si>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</si>
  <si>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</si>
  <si>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</si>
  <si>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</si>
  <si>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</si>
  <si>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</si>
  <si>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</si>
  <si>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</si>
  <si>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</si>
  <si>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</si>
  <si>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</si>
  <si>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</si>
  <si>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</si>
  <si>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</si>
  <si>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</si>
  <si>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</si>
  <si>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</si>
  <si>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</si>
  <si>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</si>
  <si>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</si>
  <si>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</si>
  <si>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</si>
  <si>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</si>
  <si>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</si>
  <si>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</si>
  <si>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</si>
  <si>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</si>
  <si>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</si>
  <si>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</si>
  <si>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</si>
  <si>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</si>
  <si>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</si>
  <si>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</si>
  <si>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</si>
  <si>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</si>
  <si>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</si>
  <si>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</si>
  <si>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</si>
  <si>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</si>
  <si>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</si>
  <si>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</si>
  <si>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</si>
  <si>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</si>
  <si>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</si>
  <si>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</si>
  <si>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</si>
  <si>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</si>
  <si>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</si>
  <si>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</si>
  <si>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</si>
  <si>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</si>
  <si>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</si>
  <si>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</si>
  <si>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</si>
  <si>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</si>
  <si>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</si>
  <si>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</si>
  <si>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</si>
  <si>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</si>
  <si>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</si>
  <si>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</si>
  <si>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</si>
  <si>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</si>
  <si>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</si>
  <si>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</si>
  <si>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</si>
  <si>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</si>
  <si>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</si>
  <si>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</si>
  <si>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</si>
  <si>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</si>
  <si>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</si>
  <si>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</si>
  <si>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</si>
  <si>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</si>
  <si>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</si>
  <si>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</si>
  <si>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</si>
  <si>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</si>
  <si>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</si>
  <si>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</si>
  <si>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</si>
  <si>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</si>
  <si>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</si>
  <si>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</si>
  <si>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</si>
  <si>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</si>
  <si>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</si>
  <si>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</si>
  <si>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</si>
  <si>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</si>
  <si>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</si>
  <si>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</si>
  <si>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</si>
  <si>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</si>
  <si>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</si>
  <si>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</si>
  <si>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</si>
  <si>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</si>
  <si>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</si>
  <si>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</si>
  <si>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</si>
  <si>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</si>
  <si>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</si>
  <si>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</si>
  <si>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</si>
  <si>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</si>
  <si>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</si>
  <si>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</si>
  <si>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</si>
  <si>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</si>
  <si>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</si>
  <si>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</si>
  <si>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</si>
  <si>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</si>
  <si>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</si>
  <si>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</si>
  <si>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</si>
  <si>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</si>
  <si>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</si>
  <si>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</si>
  <si>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</si>
  <si>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</si>
  <si>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</si>
  <si>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</si>
  <si>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</si>
  <si>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</si>
  <si>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</si>
  <si>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</si>
  <si>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</si>
  <si>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</si>
  <si>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</si>
  <si>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</si>
  <si>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</si>
  <si>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</si>
  <si>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</si>
  <si>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</si>
  <si>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</si>
  <si>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</si>
  <si>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</si>
  <si>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</si>
  <si>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</si>
  <si>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</si>
  <si>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</si>
  <si>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</si>
  <si>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</si>
  <si>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</si>
  <si>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</si>
  <si>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</si>
  <si>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</si>
  <si>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</si>
  <si>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</si>
  <si>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</si>
  <si>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</si>
  <si>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</si>
  <si>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</si>
  <si>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</si>
  <si>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</si>
  <si>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</si>
  <si>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</si>
  <si>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</si>
  <si>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</si>
  <si>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</si>
  <si>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</si>
  <si>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</si>
  <si>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</si>
  <si>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</si>
  <si>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</si>
  <si>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</si>
  <si>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</si>
  <si>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</si>
  <si>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</si>
  <si>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</si>
  <si>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</si>
  <si>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</si>
  <si>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</si>
  <si>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</si>
  <si>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</si>
  <si>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</si>
  <si>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</si>
  <si>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</si>
  <si>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</si>
  <si>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</si>
  <si>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</si>
  <si>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</si>
  <si>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</si>
  <si>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</si>
  <si>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</si>
  <si>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</si>
  <si>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</si>
  <si>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</si>
  <si>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</si>
  <si>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</si>
  <si>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</si>
  <si>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</si>
  <si>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</si>
  <si>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</si>
  <si>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</si>
  <si>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</si>
  <si>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</si>
  <si>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</si>
  <si>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</si>
  <si>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</si>
  <si>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</si>
  <si>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</si>
  <si>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</si>
  <si>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</si>
  <si>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</si>
  <si>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</si>
  <si>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</si>
  <si>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</si>
  <si>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</si>
  <si>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</si>
  <si>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</si>
  <si>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</si>
  <si>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</si>
  <si>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</si>
  <si>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</si>
  <si>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</si>
  <si>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</si>
  <si>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</si>
  <si>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</si>
  <si>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</si>
  <si>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</si>
  <si>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</si>
  <si>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</si>
  <si>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</si>
  <si>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</si>
  <si>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</si>
  <si>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</si>
  <si>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</si>
  <si>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</si>
  <si>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</si>
  <si>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</si>
  <si>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</si>
  <si>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</si>
  <si>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</si>
  <si>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</si>
  <si>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</si>
  <si>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</si>
  <si>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</si>
  <si>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</si>
  <si>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</si>
  <si>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</si>
  <si>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</si>
  <si>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</si>
  <si>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</si>
  <si>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</si>
  <si>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</si>
  <si>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</si>
  <si>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</si>
  <si>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</si>
  <si>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</si>
  <si>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</si>
  <si>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</si>
  <si>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</si>
  <si>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</si>
  <si>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</si>
  <si>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</si>
  <si>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</si>
  <si>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</si>
  <si>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</si>
  <si>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</si>
  <si>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</si>
  <si>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</si>
  <si>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</si>
  <si>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</si>
  <si>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</si>
  <si>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</si>
  <si>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</si>
  <si>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</si>
  <si>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</si>
  <si>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</si>
  <si>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</si>
  <si>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</si>
  <si>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</si>
  <si>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</si>
  <si>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</si>
  <si>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</si>
  <si>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</si>
  <si>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</si>
  <si>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</si>
  <si>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</si>
  <si>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</si>
  <si>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</si>
  <si>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</si>
  <si>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</si>
  <si>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</si>
  <si>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</si>
  <si>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</si>
  <si>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</si>
  <si>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</si>
  <si>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</si>
  <si>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</si>
  <si>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</si>
  <si>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</si>
  <si>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</si>
  <si>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</si>
  <si>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</si>
  <si>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</si>
  <si>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</si>
  <si>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</si>
  <si>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</si>
  <si>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</si>
  <si>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</si>
  <si>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</si>
  <si>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</si>
  <si>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</si>
  <si>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</si>
  <si>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</si>
  <si>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</si>
  <si>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</si>
  <si>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</si>
  <si>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</si>
  <si>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</si>
  <si>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</si>
  <si>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</si>
  <si>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</si>
  <si>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</si>
  <si>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</si>
  <si>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</si>
  <si>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</si>
  <si>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</si>
  <si>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</si>
  <si>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</si>
  <si>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</si>
  <si>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</si>
  <si>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</si>
  <si>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</si>
  <si>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</si>
  <si>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</si>
  <si>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</si>
  <si>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</si>
  <si>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</si>
  <si>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</si>
  <si>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</si>
  <si>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</si>
  <si>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</si>
  <si>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</si>
  <si>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</si>
  <si>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</si>
  <si>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</si>
  <si>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</si>
  <si>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</si>
  <si>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</si>
  <si>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</si>
  <si>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</si>
  <si>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</si>
  <si>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</si>
  <si>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</si>
  <si>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</si>
  <si>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</si>
  <si>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</si>
  <si>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</si>
  <si>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</si>
  <si>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</si>
  <si>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</si>
  <si>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</si>
  <si>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</si>
  <si>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</si>
  <si>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</si>
  <si>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</si>
  <si>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</si>
  <si>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</si>
  <si>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</si>
  <si>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</si>
  <si>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</si>
  <si>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</si>
  <si>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</si>
  <si>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</si>
  <si>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</si>
  <si>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</si>
  <si>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</si>
  <si>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</si>
  <si>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</si>
  <si>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</si>
  <si>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</si>
  <si>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</si>
  <si>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</si>
  <si>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</si>
  <si>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</si>
  <si>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</si>
  <si>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</si>
  <si>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</si>
  <si>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</si>
  <si>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</si>
  <si>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</si>
  <si>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</si>
  <si>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</si>
  <si>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</si>
  <si>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</si>
  <si>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</si>
  <si>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</si>
  <si>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</si>
  <si>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</si>
  <si>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</si>
  <si>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</si>
  <si>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</si>
  <si>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</si>
  <si>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</si>
  <si>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</si>
  <si>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</si>
  <si>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</si>
  <si>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</si>
  <si>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</si>
  <si>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</si>
  <si>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</si>
  <si>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</si>
  <si>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</si>
  <si>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</si>
  <si>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</si>
  <si>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</si>
  <si>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</si>
  <si>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</si>
  <si>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</si>
  <si>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</si>
  <si>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</si>
  <si>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</si>
  <si>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</si>
  <si>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</si>
  <si>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</si>
  <si>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</si>
  <si>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</si>
  <si>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</si>
  <si>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</si>
  <si>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</si>
  <si>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</si>
  <si>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</si>
  <si>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</si>
  <si>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</si>
  <si>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</si>
  <si>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</si>
  <si>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</si>
  <si>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</si>
  <si>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</si>
  <si>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</si>
  <si>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</si>
  <si>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</si>
  <si>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</si>
  <si>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</si>
  <si>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</si>
  <si>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</si>
  <si>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</si>
  <si>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</si>
  <si>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</si>
  <si>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</si>
  <si>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</si>
  <si>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</si>
  <si>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</si>
  <si>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</si>
  <si>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</si>
  <si>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</si>
  <si>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</si>
  <si>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</si>
  <si>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</si>
  <si>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</si>
  <si>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</si>
  <si>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</si>
  <si>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</si>
  <si>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</si>
  <si>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</si>
  <si>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</si>
  <si>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</si>
  <si>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</si>
  <si>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</si>
  <si>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</si>
  <si>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</si>
  <si>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</si>
  <si>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</si>
  <si>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</si>
  <si>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</si>
  <si>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</si>
  <si>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</si>
  <si>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</si>
  <si>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</si>
  <si>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</si>
  <si>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</si>
  <si>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</si>
  <si>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</si>
  <si>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</si>
  <si>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</si>
  <si>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</si>
  <si>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</si>
  <si>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</si>
  <si>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</si>
  <si>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</si>
  <si>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</si>
  <si>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</si>
  <si>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</si>
  <si>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</si>
  <si>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</si>
  <si>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</si>
  <si>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</si>
  <si>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</si>
  <si>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</si>
  <si>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</si>
  <si>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</si>
  <si>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</si>
  <si>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</si>
  <si>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</si>
  <si>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</si>
  <si>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</si>
  <si>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</si>
  <si>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</si>
  <si>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</si>
  <si>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</si>
  <si>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</si>
  <si>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</si>
  <si>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</si>
  <si>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</si>
  <si>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</si>
  <si>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</si>
  <si>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</si>
  <si>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</si>
  <si>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</si>
  <si>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</si>
  <si>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</si>
  <si>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</si>
  <si>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</si>
  <si>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</si>
  <si>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</si>
  <si>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</si>
  <si>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</si>
  <si>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</si>
  <si>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</si>
  <si>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</si>
  <si>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</si>
  <si>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</si>
  <si>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</si>
  <si>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</si>
  <si>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</si>
  <si>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</si>
  <si>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</si>
  <si>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</si>
  <si>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</si>
  <si>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</si>
  <si>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</si>
  <si>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</si>
  <si>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</si>
  <si>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</si>
  <si>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</si>
  <si>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</si>
  <si>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</si>
  <si>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</si>
  <si>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</si>
  <si>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</si>
  <si>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</si>
  <si>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</si>
  <si>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</si>
  <si>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</si>
  <si>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</si>
  <si>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</si>
  <si>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</si>
  <si>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</si>
  <si>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</si>
  <si>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</si>
  <si>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</si>
  <si>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</si>
  <si>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</si>
  <si>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</si>
  <si>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</si>
  <si>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</si>
  <si>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</si>
  <si>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</si>
  <si>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</si>
  <si>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</si>
  <si>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</si>
  <si>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</si>
  <si>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</si>
  <si>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</si>
  <si>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</si>
  <si>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</si>
  <si>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</si>
  <si>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</si>
  <si>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</si>
  <si>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</si>
  <si>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</si>
  <si>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</si>
  <si>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</si>
  <si>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</si>
  <si>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</si>
  <si>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</si>
  <si>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</si>
  <si>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</si>
  <si>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</si>
  <si>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</si>
  <si>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</si>
  <si>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</si>
  <si>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</si>
  <si>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</si>
  <si>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</si>
  <si>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</si>
  <si>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</si>
  <si>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</si>
  <si>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</si>
  <si>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</si>
  <si>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</si>
  <si>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</si>
  <si>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</si>
  <si>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</si>
  <si>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</si>
  <si>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</si>
  <si>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</si>
  <si>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</si>
  <si>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</si>
  <si>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</si>
  <si>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</si>
  <si>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</si>
  <si>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</si>
  <si>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</si>
  <si>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</si>
  <si>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</si>
  <si>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</si>
  <si>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</si>
  <si>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</si>
  <si>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</si>
  <si>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</si>
  <si>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</si>
  <si>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</si>
  <si>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</si>
  <si>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</si>
  <si>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</si>
  <si>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</si>
  <si>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</si>
  <si>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</si>
  <si>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</si>
  <si>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</si>
  <si>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</si>
  <si>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</si>
  <si>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</si>
  <si>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</si>
  <si>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</si>
  <si>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</si>
  <si>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</si>
  <si>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</si>
  <si>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</si>
  <si>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</si>
  <si>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</si>
  <si>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</si>
  <si>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</si>
  <si>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</si>
  <si>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</si>
  <si>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</si>
  <si>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</si>
  <si>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</si>
  <si>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</si>
  <si>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</si>
  <si>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</si>
  <si>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</si>
  <si>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</si>
  <si>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</si>
  <si>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</si>
  <si>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</si>
  <si>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</si>
  <si>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</si>
  <si>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</si>
  <si>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</si>
  <si>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</si>
  <si>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</si>
  <si>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</si>
  <si>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</si>
  <si>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</si>
  <si>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</si>
  <si>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</si>
  <si>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</si>
  <si>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</si>
  <si>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</si>
  <si>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</si>
  <si>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</si>
  <si>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</si>
  <si>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</si>
  <si>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</si>
  <si>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</si>
  <si>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</si>
  <si>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</si>
  <si>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</si>
  <si>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</si>
  <si>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</si>
  <si>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</si>
  <si>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</si>
  <si>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</si>
  <si>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</si>
  <si>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</si>
  <si>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</si>
  <si>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</si>
  <si>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</si>
  <si>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</si>
  <si>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</si>
  <si>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</si>
  <si>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</si>
  <si>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</si>
  <si>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</si>
  <si>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</si>
  <si>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</si>
  <si>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</si>
  <si>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</si>
  <si>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</si>
  <si>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</si>
  <si>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</si>
  <si>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</si>
  <si>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</si>
  <si>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</si>
  <si>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</si>
  <si>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</si>
  <si>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</si>
  <si>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</si>
  <si>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</si>
  <si>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</si>
  <si>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</si>
  <si>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</si>
  <si>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</si>
  <si>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</si>
  <si>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</si>
  <si>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</si>
  <si>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</si>
  <si>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</si>
  <si>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</si>
  <si>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</si>
  <si>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</si>
  <si>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</si>
  <si>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</si>
  <si>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</si>
  <si>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</si>
  <si>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</si>
  <si>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</si>
  <si>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</si>
  <si>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</si>
  <si>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</si>
  <si>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</si>
  <si>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</si>
  <si>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</si>
  <si>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</si>
  <si>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</si>
  <si>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</si>
  <si>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</si>
  <si>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</si>
  <si>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</si>
  <si>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</si>
  <si>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</si>
  <si>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</si>
  <si>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</si>
  <si>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</si>
  <si>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</si>
  <si>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</si>
  <si>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</si>
  <si>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</si>
  <si>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</si>
  <si>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</si>
  <si>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</si>
  <si>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</si>
  <si>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</si>
  <si>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</si>
  <si>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</si>
  <si>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</si>
  <si>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</si>
  <si>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</si>
  <si>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</si>
  <si>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</si>
  <si>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</si>
  <si>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</si>
  <si>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</si>
  <si>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</si>
  <si>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</si>
  <si>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</si>
  <si>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</si>
  <si>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</si>
  <si>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</si>
  <si>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</si>
  <si>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</si>
  <si>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</si>
  <si>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</si>
  <si>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</si>
  <si>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</si>
  <si>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</si>
  <si>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</si>
  <si>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</si>
  <si>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</si>
  <si>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</si>
  <si>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</si>
  <si>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</si>
  <si>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</si>
  <si>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</si>
  <si>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</si>
  <si>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</si>
  <si>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</si>
  <si>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</si>
  <si>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</si>
  <si>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</si>
  <si>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</si>
  <si>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</si>
  <si>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</si>
  <si>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</si>
  <si>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</si>
  <si>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</si>
  <si>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</si>
  <si>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</si>
  <si>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</si>
  <si>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</si>
  <si>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</si>
  <si>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</si>
  <si>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</si>
  <si>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</si>
  <si>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</si>
  <si>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</si>
  <si>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</si>
  <si>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</si>
  <si>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</si>
  <si>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</si>
  <si>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</si>
  <si>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</si>
  <si>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</si>
  <si>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</si>
  <si>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</si>
  <si>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</si>
  <si>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</si>
  <si>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</si>
  <si>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</si>
  <si>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</si>
  <si>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</si>
  <si>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</si>
  <si>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</si>
  <si>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</si>
  <si>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</si>
  <si>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</si>
  <si>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</si>
  <si>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</si>
  <si>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</si>
  <si>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</si>
  <si>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</si>
  <si>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</si>
  <si>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</si>
  <si>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</si>
  <si>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</si>
  <si>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</si>
  <si>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</si>
  <si>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</si>
  <si>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</si>
  <si>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</si>
  <si>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</si>
  <si>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</si>
  <si>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</si>
  <si>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</si>
  <si>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</si>
  <si>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</si>
  <si>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</si>
  <si>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</si>
  <si>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</si>
  <si>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</si>
  <si>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</si>
  <si>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</si>
  <si>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</si>
  <si>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</si>
  <si>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</si>
  <si>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</si>
  <si>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</si>
  <si>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</si>
  <si>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</si>
  <si>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</si>
  <si>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</si>
  <si>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</si>
  <si>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</si>
  <si>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</si>
  <si>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</si>
  <si>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</si>
  <si>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</si>
  <si>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</si>
  <si>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</si>
  <si>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</si>
  <si>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</si>
  <si>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</si>
  <si>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</si>
  <si>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</si>
  <si>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</si>
  <si>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</si>
  <si>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</si>
  <si>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</si>
  <si>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</si>
  <si>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</si>
  <si>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</si>
  <si>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</si>
  <si>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</si>
  <si>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</si>
  <si>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</si>
  <si>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</si>
  <si>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</si>
  <si>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</si>
  <si>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</si>
  <si>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</si>
  <si>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</si>
  <si>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</si>
  <si>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</si>
  <si>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</si>
  <si>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</si>
  <si>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</si>
  <si>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</si>
  <si>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</si>
  <si>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</si>
  <si>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</si>
  <si>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</si>
  <si>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</si>
  <si>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</si>
  <si>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</si>
  <si>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</si>
  <si>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</si>
  <si>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</si>
  <si>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</si>
  <si>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</si>
  <si>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</si>
  <si>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</si>
  <si>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</si>
  <si>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</si>
  <si>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</si>
  <si>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</si>
  <si>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</si>
  <si>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</si>
  <si>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</si>
  <si>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</si>
  <si>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</si>
  <si>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</si>
  <si>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</si>
  <si>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</si>
  <si>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</si>
  <si>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</si>
  <si>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</si>
  <si>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</si>
  <si>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</si>
  <si>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</si>
  <si>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</si>
  <si>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</si>
  <si>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</si>
  <si>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</si>
  <si>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</si>
  <si>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</si>
  <si>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</si>
  <si>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</si>
  <si>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</si>
  <si>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</si>
  <si>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</si>
  <si>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</si>
  <si>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</si>
  <si>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</si>
  <si>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</si>
  <si>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</si>
  <si>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</si>
  <si>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</si>
  <si>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</si>
  <si>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</si>
  <si>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</si>
  <si>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</si>
  <si>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</si>
  <si>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</si>
  <si>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</si>
  <si>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</si>
  <si>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</si>
  <si>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</si>
  <si>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</si>
  <si>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</si>
  <si>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</si>
  <si>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</si>
  <si>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</si>
  <si>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</si>
  <si>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</si>
  <si>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</si>
  <si>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</si>
  <si>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</si>
  <si>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</si>
  <si>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</si>
  <si>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</si>
  <si>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</si>
  <si>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</si>
  <si>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</si>
  <si>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</si>
  <si>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</si>
  <si>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</si>
  <si>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</si>
  <si>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</si>
  <si>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</si>
  <si>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</si>
  <si>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</si>
  <si>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</si>
  <si>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</si>
  <si>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</si>
  <si>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</si>
  <si>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</si>
  <si>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</si>
  <si>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</si>
  <si>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</si>
  <si>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</si>
  <si>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</si>
  <si>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</si>
  <si>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</si>
  <si>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</si>
  <si>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</si>
  <si>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</si>
  <si>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</si>
  <si>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</si>
  <si>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</si>
  <si>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</si>
  <si>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</si>
  <si>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</si>
  <si>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</si>
  <si>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</si>
  <si>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</si>
  <si>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</si>
  <si>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</si>
  <si>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</si>
  <si>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</si>
  <si>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</si>
  <si>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</si>
  <si>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</si>
  <si>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</si>
  <si>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</si>
  <si>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</si>
  <si>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</si>
  <si>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</si>
  <si>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</si>
  <si>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</si>
  <si>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</si>
  <si>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</si>
  <si>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</si>
  <si>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</si>
  <si>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</si>
  <si>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</si>
  <si>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</si>
  <si>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</si>
  <si>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</si>
  <si>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</si>
  <si>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</si>
  <si>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</si>
  <si>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</si>
  <si>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</si>
  <si>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</si>
  <si>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</si>
  <si>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</si>
  <si>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</si>
  <si>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</si>
  <si>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</si>
  <si>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</si>
  <si>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</si>
  <si>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</si>
  <si>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</si>
  <si>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</si>
  <si>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</si>
  <si>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</si>
  <si>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</si>
  <si>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</si>
  <si>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</si>
  <si>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</si>
  <si>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</si>
  <si>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</si>
  <si>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</si>
  <si>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</si>
  <si>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</si>
  <si>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</si>
  <si>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</si>
  <si>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</si>
  <si>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</si>
  <si>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</si>
  <si>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</si>
  <si>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</si>
  <si>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</si>
  <si>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</si>
  <si>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</si>
  <si>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</si>
  <si>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</si>
  <si>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</si>
  <si>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</si>
  <si>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</si>
  <si>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</si>
  <si>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</si>
  <si>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</si>
  <si>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</si>
  <si>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</si>
  <si>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</si>
  <si>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</si>
  <si>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</si>
  <si>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</si>
  <si>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</si>
  <si>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</si>
  <si>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</si>
  <si>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</si>
  <si>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</si>
  <si>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</si>
  <si>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</si>
  <si>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</si>
  <si>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</si>
  <si>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</si>
  <si>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</si>
  <si>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</si>
  <si>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</si>
  <si>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</si>
  <si>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</si>
  <si>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</si>
  <si>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</si>
  <si>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</si>
  <si>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</si>
  <si>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</si>
  <si>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</si>
  <si>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</si>
  <si>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</si>
  <si>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</si>
  <si>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</si>
  <si>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</si>
  <si>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</si>
  <si>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</si>
  <si>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</si>
  <si>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</si>
  <si>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</si>
  <si>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</si>
  <si>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</si>
  <si>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</si>
  <si>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</si>
  <si>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</si>
  <si>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</si>
  <si>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</si>
  <si>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</si>
  <si>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</si>
  <si>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</si>
  <si>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</si>
  <si>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</si>
  <si>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</si>
  <si>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</si>
  <si>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</si>
  <si>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</si>
  <si>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</si>
  <si>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</si>
  <si>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</si>
  <si>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</si>
  <si>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</si>
  <si>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</si>
  <si>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</si>
  <si>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</si>
  <si>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</si>
  <si>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</si>
  <si>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</si>
  <si>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</si>
  <si>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</si>
  <si>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</si>
  <si>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</si>
  <si>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</si>
  <si>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</si>
  <si>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</si>
  <si>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</si>
  <si>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</si>
  <si>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</si>
  <si>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</si>
  <si>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</si>
  <si>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</si>
  <si>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</si>
  <si>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</si>
  <si>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</si>
  <si>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</si>
  <si>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</si>
  <si>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</si>
  <si>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</si>
  <si>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</si>
  <si>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</si>
  <si>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</si>
  <si>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</si>
  <si>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</si>
  <si>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</si>
  <si>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</si>
  <si>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</si>
  <si>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</si>
  <si>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</si>
  <si>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</si>
  <si>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</si>
  <si>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</si>
  <si>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</si>
  <si>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</si>
  <si>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</si>
  <si>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</si>
  <si>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</si>
  <si>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</si>
  <si>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</si>
  <si>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</si>
  <si>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</si>
  <si>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</si>
  <si>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</si>
  <si>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</si>
  <si>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</si>
  <si>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</si>
  <si>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</si>
  <si>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</si>
  <si>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</si>
  <si>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</si>
  <si>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</si>
  <si>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</si>
  <si>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</si>
  <si>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</si>
  <si>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</si>
  <si>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</si>
  <si>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</si>
  <si>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</si>
  <si>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</si>
  <si>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</si>
  <si>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</si>
  <si>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</si>
  <si>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</si>
  <si>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</si>
  <si>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</si>
  <si>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</si>
  <si>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</si>
  <si>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</si>
  <si>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</si>
  <si>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</si>
  <si>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</si>
  <si>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</si>
  <si>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</si>
  <si>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</si>
  <si>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</si>
  <si>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</si>
  <si>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</si>
  <si>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</si>
  <si>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</si>
  <si>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</si>
  <si>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</si>
  <si>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</si>
  <si>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</si>
  <si>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</si>
  <si>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</si>
  <si>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</si>
  <si>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</si>
  <si>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</si>
  <si>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</si>
  <si>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</si>
  <si>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</si>
  <si>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</si>
  <si>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</si>
  <si>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</si>
  <si>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</si>
  <si>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</si>
  <si>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</si>
  <si>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</si>
  <si>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</si>
  <si>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</si>
  <si>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</si>
  <si>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</si>
  <si>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</si>
  <si>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</si>
  <si>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</si>
  <si>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</si>
  <si>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</si>
  <si>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</si>
  <si>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</si>
  <si>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</si>
  <si>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</si>
  <si>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</si>
  <si>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</si>
  <si>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</si>
  <si>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</si>
  <si>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</si>
  <si>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</si>
  <si>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</si>
  <si>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</si>
  <si>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</si>
  <si>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</si>
  <si>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</si>
  <si>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</si>
  <si>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</si>
  <si>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</si>
  <si>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</si>
  <si>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</si>
  <si>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</si>
  <si>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</si>
  <si>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</si>
  <si>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</si>
  <si>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</si>
  <si>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</si>
  <si>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</si>
  <si>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</si>
  <si>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</si>
  <si>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</si>
  <si>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</si>
  <si>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</si>
  <si>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</si>
  <si>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</si>
  <si>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</si>
  <si>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</si>
  <si>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</si>
  <si>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</si>
  <si>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</si>
  <si>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</si>
  <si>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</si>
  <si>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</si>
  <si>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</si>
  <si>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</si>
  <si>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</si>
  <si>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</si>
  <si>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</si>
  <si>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</si>
  <si>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</si>
  <si>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</si>
  <si>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</si>
  <si>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</si>
  <si>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</si>
  <si>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</si>
  <si>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</si>
  <si>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</si>
  <si>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</si>
  <si>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</si>
  <si>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</si>
  <si>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</si>
  <si>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</si>
  <si>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</si>
  <si>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</si>
  <si>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</si>
  <si>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</si>
  <si>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</si>
  <si>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</si>
  <si>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</si>
  <si>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</si>
  <si>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</si>
  <si>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</si>
  <si>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</si>
  <si>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</si>
  <si>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</si>
  <si>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</si>
  <si>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</si>
  <si>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</si>
  <si>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</si>
  <si>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</si>
  <si>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</si>
  <si>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</si>
  <si>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</si>
  <si>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</si>
  <si>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</si>
  <si>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</si>
  <si>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</si>
  <si>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</si>
  <si>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</si>
  <si>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</si>
  <si>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</si>
  <si>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</si>
  <si>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</si>
  <si>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</si>
  <si>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</si>
  <si>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</si>
  <si>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</si>
  <si>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</si>
  <si>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</si>
  <si>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</si>
  <si>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</si>
  <si>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</si>
  <si>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</si>
  <si>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</si>
  <si>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</si>
  <si>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</si>
  <si>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</si>
  <si>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</si>
  <si>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</si>
  <si>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</si>
  <si>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</si>
  <si>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</si>
  <si>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</si>
  <si>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</si>
  <si>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</si>
  <si>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</si>
  <si>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</si>
  <si>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</si>
  <si>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</si>
  <si>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</si>
  <si>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</si>
  <si>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</si>
  <si>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</si>
  <si>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</si>
  <si>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</si>
  <si>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</si>
  <si>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</si>
  <si>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</si>
  <si>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</si>
  <si>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</si>
  <si>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</si>
  <si>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</si>
  <si>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</si>
  <si>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</si>
  <si>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</si>
  <si>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</si>
  <si>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</si>
  <si>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</si>
  <si>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</si>
  <si>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</si>
  <si>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</si>
  <si>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</si>
  <si>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</si>
  <si>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</si>
  <si>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</si>
  <si>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</si>
  <si>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</si>
  <si>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</si>
  <si>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</si>
  <si>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</si>
  <si>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</si>
  <si>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</si>
  <si>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</si>
  <si>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</si>
  <si>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</si>
  <si>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</si>
  <si>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</si>
  <si>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</si>
  <si>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</si>
  <si>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</si>
  <si>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</si>
  <si>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</si>
  <si>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</si>
  <si>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</si>
  <si>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</si>
  <si>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</si>
  <si>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</si>
  <si>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</si>
  <si>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</si>
  <si>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</si>
  <si>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</si>
  <si>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</si>
  <si>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</si>
  <si>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</si>
  <si>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</si>
  <si>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</si>
  <si>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</si>
  <si>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</si>
  <si>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</si>
  <si>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</si>
  <si>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</si>
  <si>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</si>
  <si>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</si>
  <si>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</si>
  <si>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</si>
  <si>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</si>
  <si>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</si>
  <si>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</si>
  <si>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</si>
  <si>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</si>
  <si>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</si>
  <si>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</si>
  <si>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</si>
  <si>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</si>
  <si>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</si>
  <si>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</si>
  <si>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</si>
  <si>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</si>
  <si>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</si>
  <si>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</si>
  <si>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</si>
  <si>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</si>
  <si>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</si>
  <si>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</si>
  <si>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</si>
  <si>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</si>
  <si>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</si>
  <si>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</si>
  <si>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</si>
  <si>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</si>
  <si>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</si>
  <si>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</si>
  <si>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</si>
  <si>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</si>
  <si>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</si>
  <si>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</si>
  <si>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</si>
  <si>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</si>
  <si>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</si>
  <si>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</si>
  <si>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</si>
  <si>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</si>
  <si>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</si>
  <si>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</si>
  <si>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</si>
  <si>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</si>
  <si>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</si>
  <si>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</si>
  <si>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</si>
  <si>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</si>
  <si>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</si>
  <si>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</si>
  <si>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</si>
  <si>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</si>
  <si>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</si>
  <si>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</si>
  <si>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</si>
  <si>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</si>
  <si>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</si>
  <si>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</si>
  <si>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</si>
  <si>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</si>
  <si>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</si>
  <si>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</si>
  <si>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</si>
  <si>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</si>
  <si>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</si>
  <si>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</si>
  <si>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</si>
  <si>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</si>
  <si>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</si>
  <si>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</si>
  <si>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</si>
  <si>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</si>
  <si>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</si>
  <si>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</si>
  <si>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</si>
  <si>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</si>
  <si>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</si>
  <si>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</si>
  <si>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</si>
  <si>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</si>
  <si>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</si>
  <si>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</si>
  <si>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</si>
  <si>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</si>
  <si>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</si>
  <si>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</si>
  <si>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</si>
  <si>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</si>
  <si>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</si>
  <si>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</si>
  <si>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</si>
  <si>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</si>
  <si>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</si>
  <si>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</si>
  <si>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</si>
  <si>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</si>
  <si>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</si>
  <si>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</si>
  <si>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</si>
  <si>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</si>
  <si>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</si>
  <si>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</si>
  <si>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</si>
  <si>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</si>
  <si>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</si>
  <si>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</si>
  <si>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</si>
  <si>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</si>
  <si>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</si>
  <si>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</si>
  <si>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</si>
  <si>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</si>
  <si>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</si>
  <si>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</si>
  <si>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</si>
  <si>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</si>
  <si>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</si>
  <si>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</si>
  <si>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</si>
  <si>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</si>
  <si>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</si>
  <si>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</si>
  <si>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</si>
  <si>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</si>
  <si>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</si>
  <si>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</si>
  <si>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</si>
  <si>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</si>
  <si>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</si>
  <si>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</si>
  <si>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</si>
  <si>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</si>
  <si>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</si>
  <si>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</si>
  <si>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</si>
  <si>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</si>
  <si>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</si>
  <si>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</si>
  <si>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</si>
  <si>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</si>
  <si>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</si>
  <si>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</si>
  <si>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</si>
  <si>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</si>
  <si>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</si>
  <si>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</si>
  <si>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</si>
  <si>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</si>
  <si>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</si>
  <si>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</si>
  <si>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</si>
  <si>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</si>
  <si>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</si>
  <si>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</si>
  <si>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</si>
  <si>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</si>
  <si>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</si>
  <si>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</si>
  <si>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</si>
  <si>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</si>
  <si>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</si>
  <si>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</si>
  <si>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</si>
  <si>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</si>
  <si>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</si>
  <si>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</si>
  <si>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</si>
  <si>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</si>
  <si>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</si>
  <si>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</si>
  <si>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</si>
  <si>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</si>
  <si>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</si>
  <si>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</si>
  <si>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</si>
  <si>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</si>
  <si>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</si>
  <si>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</si>
  <si>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</si>
  <si>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</si>
  <si>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</si>
  <si>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</si>
  <si>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</si>
  <si>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</si>
  <si>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</si>
  <si>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</si>
  <si>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</si>
  <si>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</si>
  <si>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</si>
  <si>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</si>
  <si>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</si>
  <si>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</si>
  <si>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</si>
  <si>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</si>
  <si>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</si>
  <si>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</si>
  <si>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</si>
  <si>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</si>
  <si>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</si>
  <si>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</si>
  <si>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</si>
  <si>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</si>
  <si>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</si>
  <si>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</si>
  <si>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</si>
  <si>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</si>
  <si>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</si>
  <si>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</si>
  <si>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</si>
  <si>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</si>
  <si>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</si>
  <si>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</si>
  <si>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</si>
  <si>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</si>
  <si>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</si>
  <si>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</si>
  <si>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</si>
  <si>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</si>
  <si>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</si>
  <si>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</si>
  <si>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</si>
  <si>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</si>
  <si>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</si>
  <si>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</si>
  <si>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</si>
  <si>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</si>
  <si>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</si>
  <si>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</si>
  <si>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</si>
  <si>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</si>
  <si>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</si>
  <si>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</si>
  <si>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</si>
  <si>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</si>
  <si>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</si>
  <si>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</si>
  <si>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</si>
  <si>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</si>
  <si>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</si>
  <si>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</si>
  <si>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</si>
  <si>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</si>
  <si>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</si>
  <si>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</si>
  <si>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</si>
  <si>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</si>
  <si>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</si>
  <si>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</si>
  <si>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</si>
  <si>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</si>
  <si>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</si>
  <si>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</si>
  <si>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</si>
  <si>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</si>
  <si>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</si>
  <si>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</si>
  <si>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</si>
  <si>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</si>
  <si>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</si>
  <si>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</si>
  <si>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</si>
  <si>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</si>
  <si>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</si>
  <si>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</si>
  <si>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</si>
  <si>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</si>
  <si>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</si>
  <si>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</si>
  <si>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</si>
  <si>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</si>
  <si>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</si>
  <si>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</si>
  <si>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</si>
  <si>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</si>
  <si>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</si>
  <si>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</si>
  <si>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</si>
  <si>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</si>
  <si>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</si>
  <si>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</si>
  <si>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</si>
  <si>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</si>
  <si>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</si>
  <si>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</si>
  <si>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</si>
  <si>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</si>
  <si>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</si>
  <si>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</si>
  <si>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</si>
  <si>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</si>
  <si>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</si>
  <si>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</si>
  <si>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</si>
  <si>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</si>
  <si>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</si>
  <si>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</si>
  <si>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</si>
  <si>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</si>
  <si>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</si>
  <si>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</si>
  <si>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</si>
  <si>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</si>
  <si>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</si>
  <si>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</si>
  <si>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</si>
  <si>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</si>
  <si>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</si>
  <si>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</si>
  <si>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</si>
  <si>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</si>
  <si>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</si>
  <si>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</si>
  <si>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</si>
  <si>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</si>
  <si>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</si>
  <si>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</si>
  <si>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</si>
  <si>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</si>
  <si>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</si>
  <si>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</si>
  <si>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</si>
  <si>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</si>
  <si>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</si>
  <si>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</si>
  <si>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</si>
  <si>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</si>
  <si>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</si>
  <si>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</si>
  <si>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</si>
  <si>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</si>
  <si>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</si>
  <si>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</si>
  <si>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</si>
  <si>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</si>
  <si>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</si>
  <si>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</si>
  <si>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</si>
  <si>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</si>
  <si>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</si>
  <si>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</si>
  <si>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</si>
  <si>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</si>
  <si>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</si>
  <si>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</si>
  <si>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</si>
  <si>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</si>
  <si>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</si>
  <si>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</si>
  <si>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</si>
  <si>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</si>
  <si>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</si>
  <si>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</si>
  <si>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</si>
  <si>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</si>
  <si>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</si>
  <si>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</si>
  <si>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</si>
  <si>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</si>
  <si>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</si>
  <si>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</si>
  <si>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</si>
  <si>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</si>
  <si>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</si>
  <si>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</si>
  <si>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</si>
  <si>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</si>
  <si>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</si>
  <si>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</si>
  <si>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</si>
  <si>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</si>
  <si>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</si>
  <si>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</si>
  <si>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</si>
  <si>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</si>
  <si>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</si>
  <si>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</si>
  <si>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</si>
  <si>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</si>
  <si>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</si>
  <si>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</si>
  <si>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</si>
  <si>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</si>
  <si>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</si>
  <si>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</si>
  <si>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</si>
  <si>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</si>
  <si>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</si>
  <si>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</si>
  <si>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</si>
  <si>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</si>
  <si>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</si>
  <si>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</si>
  <si>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</si>
  <si>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</si>
  <si>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</si>
  <si>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</si>
  <si>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</si>
  <si>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</si>
  <si>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</si>
  <si>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</si>
  <si>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</si>
  <si>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</si>
  <si>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</si>
  <si>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</si>
  <si>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</si>
  <si>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</si>
  <si>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</si>
  <si>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</si>
  <si>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</si>
  <si>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</si>
  <si>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</si>
  <si>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</si>
  <si>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</si>
  <si>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</si>
  <si>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</si>
  <si>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</si>
  <si>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</si>
  <si>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</si>
  <si>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</si>
  <si>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</si>
  <si>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</si>
  <si>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</si>
  <si>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</si>
  <si>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</si>
  <si>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</si>
  <si>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</si>
  <si>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</si>
  <si>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</si>
  <si>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</si>
  <si>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</si>
  <si>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</si>
  <si>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</si>
  <si>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</si>
  <si>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</si>
  <si>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</si>
  <si>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</si>
  <si>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</si>
  <si>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</si>
  <si>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</si>
  <si>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</si>
  <si>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</si>
  <si>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</si>
  <si>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</si>
  <si>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</si>
  <si>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</si>
  <si>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</si>
  <si>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</si>
  <si>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</si>
  <si>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</si>
  <si>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</si>
  <si>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</si>
  <si>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</si>
  <si>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</si>
  <si>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</si>
  <si>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</si>
  <si>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</si>
  <si>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</si>
  <si>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</si>
  <si>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</si>
  <si>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</si>
  <si>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</si>
  <si>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</si>
  <si>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</si>
  <si>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</si>
  <si>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</si>
  <si>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</si>
  <si>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</si>
  <si>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</si>
  <si>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</si>
  <si>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</si>
  <si>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</si>
  <si>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</si>
  <si>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</si>
  <si>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</si>
  <si>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</si>
  <si>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</si>
  <si>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</si>
  <si>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</si>
  <si>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</si>
  <si>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</si>
  <si>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</si>
  <si>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</si>
  <si>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</si>
  <si>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</si>
  <si>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</si>
  <si>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</si>
  <si>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</si>
  <si>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</si>
  <si>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</si>
  <si>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</si>
  <si>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</si>
  <si>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</si>
  <si>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</si>
  <si>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</si>
  <si>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</si>
  <si>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</si>
  <si>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</si>
  <si>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</si>
  <si>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</si>
  <si>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</si>
  <si>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</si>
  <si>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</si>
  <si>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</si>
  <si>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</si>
  <si>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</si>
  <si>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</si>
  <si>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</si>
  <si>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</si>
  <si>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</si>
  <si>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</si>
  <si>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</si>
  <si>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</si>
  <si>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</si>
  <si>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</si>
  <si>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</si>
  <si>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</si>
  <si>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</si>
  <si>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</si>
  <si>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</si>
  <si>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</si>
  <si>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</si>
  <si>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</si>
  <si>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</si>
  <si>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</si>
  <si>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</si>
  <si>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</si>
  <si>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</si>
  <si>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</si>
  <si>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</si>
  <si>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</si>
  <si>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</si>
  <si>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</si>
  <si>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</si>
  <si>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</si>
  <si>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</si>
  <si>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</si>
  <si>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</si>
  <si>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</si>
  <si>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</si>
  <si>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</si>
  <si>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</si>
  <si>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</si>
  <si>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</si>
  <si>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</si>
  <si>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</si>
  <si>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</si>
  <si>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</si>
  <si>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</si>
  <si>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</si>
  <si>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</si>
  <si>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</si>
  <si>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</si>
  <si>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</si>
  <si>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</si>
  <si>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</si>
  <si>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</si>
  <si>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</si>
  <si>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</si>
  <si>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</si>
  <si>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</si>
  <si>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</si>
  <si>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</si>
  <si>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</si>
  <si>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</si>
  <si>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</si>
  <si>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</si>
  <si>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</si>
  <si>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</si>
  <si>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</si>
  <si>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</si>
  <si>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</si>
  <si>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</si>
  <si>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</si>
  <si>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</si>
  <si>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</si>
  <si>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</si>
  <si>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</si>
  <si>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</si>
  <si>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</si>
  <si>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</si>
  <si>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</si>
  <si>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</si>
  <si>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</si>
  <si>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</si>
  <si>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</si>
  <si>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</si>
  <si>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</si>
  <si>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</si>
  <si>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</si>
  <si>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</si>
  <si>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</si>
  <si>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</si>
  <si>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</si>
  <si>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</si>
  <si>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</si>
  <si>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</si>
  <si>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</si>
  <si>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</si>
  <si>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</si>
  <si>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</si>
  <si>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</si>
  <si>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</si>
  <si>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</si>
  <si>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</si>
  <si>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</si>
  <si>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</si>
  <si>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</si>
  <si>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</si>
  <si>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</si>
  <si>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</si>
  <si>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</si>
  <si>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</si>
  <si>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</si>
  <si>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</si>
  <si>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</si>
  <si>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</si>
  <si>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</si>
  <si>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</si>
  <si>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</si>
  <si>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</si>
  <si>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</si>
  <si>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</si>
  <si>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</si>
  <si>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</si>
  <si>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</si>
  <si>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</si>
  <si>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</si>
  <si>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</si>
  <si>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</si>
  <si>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</si>
  <si>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</si>
  <si>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</si>
  <si>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</si>
  <si>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</si>
  <si>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</si>
  <si>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</si>
  <si>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</si>
  <si>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</si>
  <si>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</si>
  <si>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</si>
  <si>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</si>
  <si>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</si>
  <si>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</si>
  <si>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</si>
  <si>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</si>
  <si>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</si>
  <si>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</si>
  <si>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</si>
  <si>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</si>
  <si>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</si>
  <si>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</si>
  <si>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</si>
  <si>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</si>
  <si>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</si>
  <si>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</si>
  <si>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</si>
  <si>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</si>
  <si>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</si>
  <si>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</si>
  <si>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</si>
  <si>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</si>
  <si>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</si>
  <si>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</si>
  <si>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</si>
  <si>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</si>
  <si>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</si>
  <si>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</si>
  <si>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</si>
  <si>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</si>
  <si>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</si>
  <si>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</si>
  <si>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</si>
  <si>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</si>
  <si>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</si>
  <si>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</si>
  <si>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</si>
  <si>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</si>
  <si>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</si>
  <si>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</si>
  <si>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</si>
  <si>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</si>
  <si>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</si>
  <si>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</si>
  <si>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</si>
  <si>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</si>
  <si>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</si>
  <si>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</si>
  <si>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</si>
  <si>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</si>
  <si>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</si>
  <si>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</si>
  <si>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</si>
  <si>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</si>
  <si>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</si>
  <si>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</si>
  <si>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</si>
  <si>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</si>
  <si>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</si>
  <si>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</si>
  <si>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</si>
  <si>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</si>
  <si>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</si>
  <si>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</si>
  <si>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</si>
  <si>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</si>
  <si>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</si>
  <si>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</si>
  <si>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</si>
  <si>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</si>
  <si>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</si>
  <si>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</si>
  <si>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</si>
  <si>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</si>
  <si>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</si>
  <si>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</si>
  <si>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</si>
  <si>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</si>
  <si>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</si>
  <si>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</si>
  <si>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</si>
  <si>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</si>
  <si>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</si>
  <si>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</si>
  <si>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</si>
  <si>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</si>
  <si>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</si>
  <si>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</si>
  <si>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</si>
  <si>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</si>
  <si>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</si>
  <si>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</si>
  <si>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</si>
  <si>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</si>
  <si>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</si>
  <si>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</si>
  <si>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</si>
  <si>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</si>
  <si>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</si>
  <si>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</si>
  <si>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</si>
  <si>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</si>
  <si>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</si>
  <si>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</si>
  <si>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</si>
  <si>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</si>
  <si>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</si>
  <si>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</si>
  <si>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</si>
  <si>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</si>
  <si>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</si>
  <si>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</si>
  <si>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</si>
  <si>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</si>
  <si>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</si>
  <si>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</si>
  <si>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</si>
  <si>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</si>
  <si>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</si>
  <si>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</si>
  <si>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</si>
  <si>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</si>
  <si>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</si>
  <si>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</si>
  <si>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</si>
  <si>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</si>
  <si>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</si>
  <si>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</si>
  <si>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</si>
  <si>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</si>
  <si>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</si>
  <si>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</si>
  <si>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</si>
  <si>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</si>
  <si>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</si>
  <si>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</si>
  <si>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</si>
  <si>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</si>
  <si>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</si>
  <si>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</si>
  <si>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</si>
  <si>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</si>
  <si>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</si>
  <si>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</si>
  <si>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</si>
  <si>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</si>
  <si>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</si>
  <si>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</si>
  <si>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</si>
  <si>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</si>
  <si>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</si>
  <si>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</si>
  <si>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</si>
  <si>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</si>
  <si>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</si>
  <si>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</si>
  <si>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</si>
  <si>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</si>
  <si>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</si>
  <si>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</si>
  <si>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</si>
  <si>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</si>
  <si>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</si>
  <si>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</si>
  <si>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</si>
  <si>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</si>
  <si>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</si>
  <si>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</si>
  <si>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</si>
  <si>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</si>
  <si>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</si>
  <si>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</si>
  <si>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</si>
  <si>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</si>
  <si>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</si>
  <si>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</si>
  <si>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</si>
  <si>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</si>
  <si>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</si>
  <si>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</si>
  <si>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</si>
  <si>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</si>
  <si>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</si>
  <si>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</si>
  <si>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</si>
  <si>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</si>
  <si>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</si>
  <si>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</si>
  <si>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</si>
  <si>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</si>
  <si>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</si>
  <si>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</si>
  <si>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</si>
  <si>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</si>
  <si>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</si>
  <si>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</si>
  <si>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</si>
  <si>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</si>
  <si>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</si>
  <si>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</si>
  <si>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</si>
  <si>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</si>
  <si>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</si>
  <si>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</si>
  <si>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</si>
  <si>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</si>
  <si>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</si>
  <si>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</si>
  <si>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</si>
  <si>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</si>
  <si>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</si>
  <si>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</si>
  <si>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</si>
  <si>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</si>
  <si>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</si>
  <si>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</si>
  <si>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</si>
  <si>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</si>
  <si>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</si>
  <si>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</si>
  <si>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</si>
  <si>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</si>
  <si>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</si>
  <si>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</si>
  <si>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</si>
  <si>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</si>
  <si>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</si>
  <si>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</si>
  <si>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</si>
  <si>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</si>
  <si>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</si>
  <si>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</si>
  <si>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</si>
  <si>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</si>
  <si>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</si>
  <si>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</si>
  <si>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</si>
  <si>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</si>
  <si>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</si>
  <si>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</si>
  <si>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</si>
  <si>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</si>
  <si>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</si>
  <si>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</si>
  <si>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</si>
  <si>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</si>
  <si>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</si>
  <si>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</si>
  <si>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</si>
  <si>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</si>
  <si>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</si>
  <si>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</si>
  <si>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</si>
  <si>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</si>
  <si>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</si>
  <si>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</si>
  <si>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</si>
  <si>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</si>
  <si>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</si>
  <si>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</si>
  <si>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</si>
  <si>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</si>
  <si>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</si>
  <si>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</si>
  <si>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</si>
  <si>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</si>
  <si>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</si>
  <si>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</si>
  <si>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</si>
  <si>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</si>
  <si>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</si>
  <si>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</si>
  <si>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</si>
  <si>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</si>
  <si>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</si>
  <si>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</si>
  <si>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</si>
  <si>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</si>
  <si>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</si>
  <si>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</si>
  <si>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</si>
  <si>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</si>
  <si>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</si>
  <si>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</si>
  <si>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</si>
  <si>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</si>
  <si>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</si>
  <si>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</si>
  <si>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</si>
  <si>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</si>
  <si>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</si>
  <si>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</si>
  <si>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</si>
  <si>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</si>
  <si>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</si>
  <si>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</si>
  <si>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</si>
  <si>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</si>
  <si>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</si>
  <si>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</si>
  <si>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</si>
  <si>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</si>
  <si>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</si>
  <si>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</si>
  <si>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</si>
  <si>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</si>
  <si>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</si>
  <si>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</si>
  <si>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</si>
  <si>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</si>
  <si>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</si>
  <si>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</si>
  <si>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</si>
  <si>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</si>
  <si>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</si>
  <si>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</si>
  <si>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</si>
  <si>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</si>
  <si>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</si>
  <si>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</si>
  <si>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</si>
  <si>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</si>
  <si>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</si>
  <si>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</si>
  <si>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</si>
  <si>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</si>
  <si>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</si>
  <si>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</si>
  <si>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</si>
  <si>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</si>
  <si>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</si>
  <si>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</si>
  <si>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</si>
  <si>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</si>
  <si>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</si>
  <si>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</si>
  <si>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</si>
  <si>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</si>
  <si>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</si>
  <si>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</si>
  <si>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</si>
  <si>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</si>
  <si>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</si>
  <si>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</si>
  <si>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</si>
  <si>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</si>
  <si>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</si>
  <si>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</si>
  <si>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</si>
  <si>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</si>
  <si>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</si>
  <si>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</si>
  <si>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</si>
  <si>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</si>
  <si>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</si>
  <si>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</si>
  <si>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</si>
  <si>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</si>
  <si>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</si>
  <si>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</si>
  <si>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</si>
  <si>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</si>
  <si>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</si>
  <si>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</si>
  <si>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</si>
  <si>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</si>
  <si>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</si>
  <si>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</si>
  <si>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</si>
  <si>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</si>
  <si>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</si>
  <si>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</si>
  <si>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</si>
  <si>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</si>
  <si>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</si>
  <si>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</si>
  <si>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</si>
  <si>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</si>
  <si>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</si>
  <si>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</si>
  <si>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</si>
  <si>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</si>
  <si>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</si>
  <si>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</si>
  <si>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</si>
  <si>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</si>
  <si>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</si>
  <si>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</si>
  <si>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</si>
  <si>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</si>
  <si>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</si>
  <si>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</si>
  <si>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</si>
  <si>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</si>
  <si>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</si>
  <si>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</si>
  <si>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</si>
  <si>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</si>
  <si>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</si>
  <si>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</si>
  <si>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</si>
  <si>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</si>
  <si>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</si>
  <si>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</si>
  <si>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</si>
  <si>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</si>
  <si>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</si>
  <si>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</si>
  <si>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</si>
  <si>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</si>
  <si>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</si>
  <si>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</si>
  <si>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</si>
  <si>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</si>
  <si>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</si>
  <si>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</si>
  <si>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</si>
  <si>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</si>
  <si>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</si>
  <si>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</si>
  <si>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</si>
  <si>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</si>
  <si>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</si>
  <si>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</si>
  <si>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</si>
  <si>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</si>
  <si>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</si>
  <si>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</si>
  <si>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</si>
  <si>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</si>
  <si>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</si>
  <si>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</si>
  <si>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</si>
  <si>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</si>
  <si>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</si>
  <si>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</si>
  <si>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</si>
  <si>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</si>
  <si>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</si>
  <si>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</si>
  <si>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</si>
  <si>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</si>
  <si>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</si>
  <si>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</si>
  <si>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</si>
  <si>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</si>
  <si>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</si>
  <si>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</si>
  <si>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</si>
  <si>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</si>
  <si>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</si>
  <si>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</si>
  <si>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</si>
  <si>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</si>
  <si>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</si>
  <si>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</si>
  <si>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</si>
  <si>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</si>
  <si>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</si>
  <si>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</si>
  <si>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</si>
  <si>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</si>
  <si>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</si>
  <si>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</si>
  <si>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</si>
  <si>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</si>
  <si>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</si>
  <si>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</si>
  <si>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</si>
  <si>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</si>
  <si>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</si>
  <si>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</si>
  <si>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</si>
  <si>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</si>
  <si>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</si>
  <si>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</si>
  <si>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</si>
  <si>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</si>
  <si>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</si>
  <si>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</si>
  <si>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</si>
  <si>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</si>
  <si>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</si>
  <si>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</si>
  <si>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</si>
  <si>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</si>
  <si>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</si>
  <si>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</si>
  <si>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</si>
  <si>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</si>
  <si>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</si>
  <si>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</si>
  <si>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</si>
  <si>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</si>
  <si>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</si>
  <si>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</si>
  <si>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</si>
  <si>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</si>
  <si>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</si>
  <si>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</si>
  <si>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</si>
  <si>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</si>
  <si>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</si>
  <si>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</si>
  <si>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</si>
  <si>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</si>
  <si>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</si>
  <si>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</si>
  <si>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</si>
  <si>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</si>
  <si>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</si>
  <si>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</si>
  <si>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</si>
  <si>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</si>
  <si>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</si>
  <si>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</si>
  <si>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</si>
  <si>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</si>
  <si>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</si>
  <si>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</si>
  <si>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</si>
  <si>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</si>
  <si>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</si>
  <si>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</si>
  <si>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</si>
  <si>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</si>
  <si>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</si>
  <si>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</si>
  <si>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</si>
  <si>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</si>
  <si>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</si>
  <si>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</si>
  <si>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</si>
  <si>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</si>
  <si>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</si>
  <si>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</si>
  <si>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</si>
  <si>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</si>
  <si>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</si>
  <si>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</si>
  <si>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</si>
  <si>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</si>
  <si>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</si>
  <si>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</si>
  <si>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</si>
  <si>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</si>
  <si>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</si>
  <si>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</si>
  <si>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</si>
  <si>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</si>
  <si>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</si>
  <si>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</si>
  <si>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</si>
  <si>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</si>
  <si>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</si>
  <si>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</si>
  <si>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</si>
  <si>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</si>
  <si>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</si>
  <si>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</si>
  <si>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</si>
  <si>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</si>
  <si>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</si>
  <si>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</si>
  <si>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</si>
  <si>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</si>
  <si>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</si>
  <si>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</si>
  <si>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</si>
  <si>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</si>
  <si>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</si>
  <si>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</si>
  <si>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</si>
  <si>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</si>
  <si>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</si>
  <si>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</si>
  <si>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</si>
  <si>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</si>
  <si>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</si>
  <si>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</si>
  <si>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</si>
  <si>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</si>
  <si>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</si>
  <si>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</si>
  <si>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</si>
  <si>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</si>
  <si>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</si>
  <si>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</si>
  <si>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</si>
  <si>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</si>
  <si>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</si>
  <si>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</si>
  <si>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</si>
  <si>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</si>
  <si>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</si>
  <si>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</si>
  <si>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</si>
  <si>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</si>
  <si>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</si>
  <si>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</si>
  <si>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</si>
  <si>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</si>
  <si>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</si>
  <si>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</si>
  <si>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</si>
  <si>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</si>
  <si>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</si>
  <si>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</si>
  <si>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</si>
  <si>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</si>
  <si>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</si>
  <si>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</si>
  <si>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</si>
  <si>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</si>
  <si>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</si>
  <si>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</si>
  <si>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</si>
  <si>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</si>
  <si>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</si>
  <si>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</si>
  <si>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</si>
  <si>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</si>
  <si>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</si>
  <si>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</si>
  <si>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</si>
  <si>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</si>
  <si>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</si>
  <si>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</si>
  <si>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</si>
  <si>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</si>
  <si>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</si>
  <si>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</si>
  <si>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</si>
  <si>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</si>
  <si>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</si>
  <si>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</si>
  <si>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</si>
  <si>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</si>
  <si>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</si>
  <si>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</si>
  <si>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</si>
  <si>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</si>
  <si>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</si>
  <si>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</si>
  <si>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</si>
  <si>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</si>
  <si>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</si>
  <si>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</si>
  <si>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</si>
  <si>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</si>
  <si>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</si>
  <si>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</si>
  <si>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</si>
  <si>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</si>
  <si>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</si>
  <si>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</si>
  <si>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</si>
  <si>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</si>
  <si>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</si>
  <si>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</si>
  <si>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</si>
  <si>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</si>
  <si>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</si>
  <si>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</si>
  <si>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</si>
  <si>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</si>
  <si>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</si>
  <si>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</si>
  <si>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</si>
  <si>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</si>
  <si>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</si>
  <si>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</si>
  <si>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</si>
  <si>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</si>
  <si>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</si>
  <si>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</si>
  <si>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</si>
  <si>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</si>
  <si>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</si>
  <si>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</si>
  <si>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</si>
  <si>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</si>
  <si>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</si>
  <si>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</si>
  <si>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</si>
  <si>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</si>
  <si>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</si>
  <si>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</si>
  <si>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</si>
  <si>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</si>
  <si>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</si>
  <si>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</si>
  <si>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</si>
  <si>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</si>
  <si>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</si>
  <si>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</si>
  <si>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</si>
  <si>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</si>
  <si>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</si>
  <si>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</si>
  <si>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</si>
  <si>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</si>
  <si>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</si>
  <si>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</si>
  <si>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</si>
  <si>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</si>
  <si>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</si>
  <si>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</si>
  <si>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</si>
  <si>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</si>
  <si>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</si>
  <si>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</si>
  <si>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</si>
  <si>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</si>
  <si>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</si>
  <si>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</si>
  <si>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</si>
  <si>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</si>
  <si>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</si>
  <si>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</si>
  <si>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</si>
  <si>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</si>
  <si>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</si>
  <si>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</si>
  <si>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</si>
  <si>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</si>
  <si>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</si>
  <si>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</si>
  <si>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</si>
  <si>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</si>
  <si>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</si>
  <si>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</si>
  <si>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</si>
  <si>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</si>
  <si>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</si>
  <si>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</si>
  <si>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</si>
  <si>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</si>
  <si>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</si>
  <si>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</si>
  <si>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</si>
  <si>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</si>
  <si>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</si>
  <si>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</si>
  <si>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</si>
  <si>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</si>
  <si>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</si>
  <si>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</si>
  <si>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</si>
  <si>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</si>
  <si>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</si>
  <si>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</si>
  <si>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</si>
  <si>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</si>
  <si>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</si>
  <si>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</si>
  <si>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</si>
  <si>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</si>
  <si>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</si>
  <si>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</si>
  <si>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</si>
  <si>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</si>
  <si>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</si>
  <si>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</si>
  <si>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</si>
  <si>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</si>
  <si>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</si>
  <si>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</si>
  <si>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</si>
  <si>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</si>
  <si>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</si>
  <si>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</si>
  <si>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</si>
  <si>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</si>
  <si>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</si>
  <si>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</si>
  <si>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</si>
  <si>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</si>
  <si>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</si>
  <si>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</si>
  <si>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</si>
  <si>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</si>
  <si>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</si>
  <si>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</si>
  <si>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</si>
  <si>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</si>
  <si>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</si>
  <si>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</si>
  <si>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</si>
  <si>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</si>
  <si>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</si>
  <si>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</si>
  <si>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</si>
  <si>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</si>
  <si>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</si>
  <si>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</si>
  <si>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</si>
  <si>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</si>
  <si>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</si>
  <si>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</si>
  <si>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</si>
  <si>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</si>
  <si>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</si>
  <si>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</si>
  <si>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</si>
  <si>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</si>
  <si>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</si>
  <si>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</si>
  <si>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</si>
  <si>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</si>
  <si>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</si>
  <si>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</si>
  <si>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</si>
  <si>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</si>
  <si>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</si>
  <si>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</si>
  <si>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</si>
  <si>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</si>
  <si>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</si>
  <si>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</si>
  <si>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</si>
  <si>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</si>
  <si>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</si>
  <si>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</si>
  <si>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</si>
  <si>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</si>
  <si>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</si>
  <si>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</si>
  <si>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</si>
  <si>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</si>
  <si>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</si>
  <si>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</si>
  <si>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</si>
  <si>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</si>
  <si>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</si>
  <si>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</si>
  <si>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</si>
  <si>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</si>
  <si>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</si>
  <si>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</si>
  <si>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</si>
  <si>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</si>
  <si>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</si>
  <si>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</si>
  <si>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</si>
  <si>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</si>
  <si>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</si>
  <si>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</si>
  <si>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</si>
  <si>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</si>
  <si>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</si>
  <si>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</si>
  <si>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</si>
  <si>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</si>
  <si>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</si>
  <si>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</si>
  <si>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</si>
  <si>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</si>
  <si>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</si>
  <si>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</si>
  <si>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</si>
  <si>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</si>
  <si>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</si>
  <si>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</si>
  <si>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</si>
  <si>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</si>
  <si>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</si>
  <si>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</si>
  <si>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</si>
  <si>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</si>
  <si>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</si>
  <si>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</si>
  <si>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</si>
  <si>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</si>
  <si>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</si>
  <si>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</si>
  <si>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</si>
  <si>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</si>
  <si>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</si>
  <si>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</si>
  <si>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</si>
  <si>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</si>
  <si>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</si>
  <si>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</si>
  <si>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</si>
  <si>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</si>
  <si>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</si>
  <si>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</si>
  <si>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</si>
  <si>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</si>
  <si>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</si>
  <si>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</si>
  <si>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</si>
  <si>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</si>
  <si>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</si>
  <si>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</si>
  <si>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</si>
  <si>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</si>
  <si>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</si>
  <si>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</si>
  <si>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</si>
  <si>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</si>
  <si>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</si>
  <si>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</si>
  <si>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</si>
  <si>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</si>
  <si>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</si>
  <si>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</si>
  <si>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</si>
  <si>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</si>
  <si>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</si>
  <si>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</si>
  <si>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</si>
  <si>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</si>
  <si>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</si>
  <si>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</si>
  <si>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</si>
  <si>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</si>
  <si>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</si>
  <si>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</si>
  <si>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</si>
  <si>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</si>
  <si>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</si>
  <si>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</si>
  <si>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</si>
  <si>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</si>
  <si>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</si>
  <si>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</si>
  <si>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</si>
  <si>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</si>
  <si>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</si>
  <si>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</si>
  <si>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</si>
  <si>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</si>
  <si>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</si>
  <si>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</si>
  <si>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</si>
  <si>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</si>
  <si>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</si>
  <si>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</si>
  <si>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</si>
  <si>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</si>
  <si>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</si>
  <si>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</si>
  <si>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</si>
  <si>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</si>
  <si>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</si>
  <si>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</si>
  <si>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</si>
  <si>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</si>
  <si>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</si>
  <si>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</si>
  <si>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</si>
  <si>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</si>
  <si>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</si>
  <si>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</si>
  <si>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</si>
  <si>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</si>
  <si>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</si>
  <si>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</si>
  <si>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</si>
  <si>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</si>
  <si>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</si>
  <si>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</si>
  <si>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</si>
  <si>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</si>
  <si>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</si>
  <si>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</si>
  <si>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</si>
  <si>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</si>
  <si>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</si>
  <si>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</si>
  <si>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</si>
  <si>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</si>
  <si>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</si>
  <si>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</si>
  <si>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</si>
  <si>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</si>
  <si>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</si>
  <si>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</si>
  <si>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</si>
  <si>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</si>
  <si>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</si>
  <si>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</si>
  <si>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</si>
  <si>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</si>
  <si>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</si>
  <si>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</si>
  <si>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</si>
  <si>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</si>
  <si>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</si>
  <si>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</si>
  <si>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</si>
  <si>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</si>
  <si>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</si>
  <si>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</si>
  <si>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</si>
  <si>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</si>
  <si>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</si>
  <si>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</si>
  <si>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</si>
  <si>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</si>
  <si>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</si>
  <si>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</si>
  <si>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</si>
  <si>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</si>
  <si>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</si>
  <si>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</si>
  <si>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</si>
  <si>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</si>
  <si>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</si>
  <si>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</si>
  <si>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</si>
  <si>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</si>
  <si>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</si>
  <si>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</si>
  <si>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</si>
  <si>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</si>
  <si>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</si>
  <si>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</si>
  <si>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</si>
  <si>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</si>
  <si>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</si>
  <si>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</si>
  <si>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</si>
  <si>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</si>
  <si>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</si>
  <si>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</si>
  <si>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</si>
  <si>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</si>
  <si>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</si>
  <si>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</si>
  <si>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</si>
  <si>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</si>
  <si>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</si>
  <si>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</si>
  <si>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</si>
  <si>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</si>
  <si>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</si>
  <si>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</si>
  <si>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</si>
  <si>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</si>
  <si>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</si>
  <si>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</si>
  <si>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</si>
  <si>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</si>
  <si>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</si>
  <si>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</si>
  <si>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</si>
  <si>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</si>
  <si>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</si>
  <si>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</si>
  <si>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</si>
  <si>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</si>
  <si>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</si>
  <si>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</si>
  <si>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</si>
  <si>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</si>
  <si>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</si>
  <si>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</si>
  <si>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</si>
  <si>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</si>
  <si>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</si>
  <si>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</si>
  <si>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</si>
  <si>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</si>
  <si>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</si>
  <si>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</si>
  <si>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</si>
  <si>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</si>
  <si>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</si>
  <si>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</si>
  <si>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</si>
  <si>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</si>
  <si>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</si>
  <si>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</si>
  <si>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</si>
  <si>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</si>
  <si>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</si>
  <si>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</si>
  <si>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</si>
  <si>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</si>
  <si>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</si>
  <si>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</si>
  <si>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</si>
  <si>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</si>
  <si>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</si>
  <si>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</si>
  <si>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</si>
  <si>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</si>
  <si>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</si>
  <si>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</si>
  <si>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</si>
  <si>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</si>
  <si>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</si>
  <si>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</si>
  <si>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</si>
  <si>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</si>
  <si>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</si>
  <si>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</si>
  <si>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</si>
  <si>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</si>
  <si>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</si>
  <si>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</si>
  <si>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</si>
  <si>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</si>
  <si>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</si>
  <si>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</si>
  <si>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</si>
  <si>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</si>
  <si>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</si>
  <si>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</si>
  <si>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</si>
  <si>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</si>
  <si>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</si>
  <si>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</si>
  <si>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</si>
  <si>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</si>
  <si>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</si>
  <si>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</si>
  <si>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</si>
  <si>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</si>
  <si>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</si>
  <si>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</si>
  <si>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</si>
  <si>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</si>
  <si>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</si>
  <si>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</si>
  <si>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</si>
  <si>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</si>
  <si>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</si>
  <si>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</si>
  <si>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</si>
  <si>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</si>
  <si>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</si>
  <si>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</si>
  <si>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</si>
  <si>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</si>
  <si>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</si>
  <si>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</si>
  <si>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</si>
  <si>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</si>
  <si>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</si>
  <si>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</si>
  <si>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</si>
  <si>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</si>
  <si>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</si>
  <si>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</si>
  <si>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</si>
  <si>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</si>
  <si>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</si>
  <si>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</si>
  <si>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</si>
  <si>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</si>
  <si>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</si>
  <si>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</si>
  <si>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</si>
  <si>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</si>
  <si>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</si>
  <si>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</si>
  <si>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</si>
  <si>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</si>
  <si>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</si>
  <si>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</si>
  <si>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</si>
  <si>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</si>
  <si>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</si>
  <si>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</si>
  <si>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</si>
  <si>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</si>
  <si>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</si>
  <si>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</si>
  <si>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</si>
  <si>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</si>
  <si>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</si>
  <si>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</si>
  <si>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</si>
  <si>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</si>
  <si>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</si>
  <si>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</si>
  <si>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</si>
  <si>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</si>
  <si>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</si>
  <si>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</si>
  <si>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</si>
  <si>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</si>
  <si>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</si>
  <si>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</si>
  <si>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</si>
  <si>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</si>
  <si>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</si>
  <si>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</si>
  <si>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</si>
  <si>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</si>
  <si>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</si>
  <si>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</si>
  <si>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</si>
  <si>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</si>
  <si>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</si>
  <si>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</si>
  <si>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</si>
  <si>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</si>
  <si>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</si>
  <si>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</si>
  <si>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</si>
  <si>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</si>
  <si>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</si>
  <si>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</si>
  <si>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</si>
  <si>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</si>
  <si>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</si>
  <si>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</si>
  <si>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</si>
  <si>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</si>
  <si>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</si>
  <si>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</si>
  <si>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</si>
  <si>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</si>
  <si>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</si>
  <si>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</si>
  <si>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</si>
  <si>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</si>
  <si>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</si>
  <si>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</si>
  <si>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</si>
  <si>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</si>
  <si>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</si>
  <si>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</si>
  <si>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</si>
  <si>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</si>
  <si>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</si>
  <si>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</si>
  <si>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</si>
  <si>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</si>
  <si>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</si>
  <si>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</si>
  <si>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</si>
  <si>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</si>
  <si>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</si>
  <si>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</si>
  <si>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</si>
  <si>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</si>
  <si>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</si>
  <si>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</si>
  <si>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</si>
  <si>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</si>
  <si>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</si>
  <si>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</si>
  <si>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</si>
  <si>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</si>
  <si>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</si>
  <si>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</si>
  <si>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</si>
  <si>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</si>
  <si>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</si>
  <si>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</si>
  <si>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</si>
  <si>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</si>
  <si>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</si>
  <si>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</si>
  <si>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</si>
  <si>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</si>
  <si>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</si>
  <si>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</si>
  <si>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</si>
  <si>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</si>
  <si>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</si>
  <si>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</si>
  <si>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</si>
  <si>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</si>
  <si>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</si>
  <si>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</si>
  <si>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</si>
  <si>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</si>
  <si>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</si>
  <si>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</si>
  <si>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</si>
  <si>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</si>
  <si>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</si>
  <si>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</si>
  <si>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</si>
  <si>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</si>
  <si>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</si>
  <si>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</si>
  <si>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</si>
  <si>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</si>
  <si>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</si>
  <si>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</si>
  <si>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</si>
  <si>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</si>
  <si>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</si>
  <si>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</si>
  <si>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</si>
  <si>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</si>
  <si>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</si>
  <si>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</si>
  <si>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</si>
  <si>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</si>
  <si>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</si>
  <si>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</si>
  <si>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</si>
  <si>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</si>
  <si>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</si>
  <si>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</si>
  <si>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</si>
  <si>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</si>
  <si>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</si>
  <si>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</si>
  <si>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</si>
  <si>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</si>
  <si>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</si>
  <si>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</si>
  <si>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</si>
  <si>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</si>
  <si>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</si>
  <si>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</si>
  <si>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</si>
  <si>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</si>
  <si>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</si>
  <si>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</si>
  <si>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</si>
  <si>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</si>
  <si>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</si>
  <si>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</si>
  <si>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</si>
  <si>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</si>
  <si>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</si>
  <si>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</si>
  <si>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</si>
  <si>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</si>
  <si>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</si>
  <si>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</si>
  <si>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</si>
  <si>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</si>
  <si>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</si>
  <si>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</si>
  <si>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</si>
  <si>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</si>
  <si>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</si>
  <si>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</si>
  <si>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</si>
  <si>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</si>
  <si>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</si>
  <si>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</si>
  <si>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</si>
  <si>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</si>
  <si>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</si>
  <si>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</si>
  <si>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</si>
  <si>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</si>
  <si>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</si>
  <si>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</si>
  <si>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</si>
  <si>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</si>
  <si>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</si>
  <si>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</si>
  <si>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</si>
  <si>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</si>
  <si>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</si>
  <si>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</si>
  <si>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</si>
  <si>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</si>
  <si>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</si>
  <si>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</si>
  <si>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</si>
  <si>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</si>
  <si>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</si>
  <si>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</si>
  <si>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</si>
  <si>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</si>
  <si>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</si>
  <si>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</si>
  <si>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</si>
  <si>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</si>
  <si>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</si>
  <si>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</si>
  <si>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</si>
  <si>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</si>
  <si>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</si>
  <si>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</si>
  <si>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</si>
  <si>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</si>
  <si>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</si>
  <si>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</si>
  <si>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</si>
  <si>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</si>
  <si>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</si>
  <si>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</si>
  <si>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</si>
  <si>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</si>
  <si>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</si>
  <si>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</si>
  <si>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</si>
  <si>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</si>
  <si>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</si>
  <si>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</si>
  <si>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</si>
  <si>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</si>
  <si>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</si>
  <si>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</si>
  <si>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</si>
  <si>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</si>
  <si>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</si>
  <si>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</si>
  <si>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</si>
  <si>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</si>
  <si>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</si>
  <si>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</si>
  <si>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</si>
  <si>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</si>
  <si>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</si>
  <si>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</si>
  <si>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</si>
  <si>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</si>
  <si>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</si>
  <si>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</si>
  <si>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</si>
  <si>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</si>
  <si>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</si>
  <si>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</si>
  <si>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</si>
  <si>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</si>
  <si>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</si>
  <si>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</si>
  <si>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</si>
  <si>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</si>
  <si>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</si>
  <si>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</si>
  <si>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</si>
  <si>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</si>
  <si>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</si>
  <si>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</si>
  <si>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</si>
  <si>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</si>
  <si>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</si>
  <si>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</si>
  <si>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</si>
  <si>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</si>
  <si>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</si>
  <si>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</si>
  <si>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</si>
  <si>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</si>
  <si>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</si>
  <si>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</si>
  <si>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</si>
  <si>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</si>
  <si>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</si>
  <si>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</si>
  <si>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</si>
  <si>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</si>
  <si>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</si>
  <si>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</si>
  <si>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</si>
  <si>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</si>
  <si>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</si>
  <si>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</si>
  <si>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</si>
  <si>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</si>
  <si>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</si>
  <si>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</si>
  <si>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</si>
  <si>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</si>
  <si>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</si>
  <si>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</si>
  <si>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</si>
  <si>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</si>
  <si>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</si>
  <si>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</si>
  <si>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</si>
  <si>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</si>
  <si>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</si>
  <si>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</si>
  <si>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</si>
  <si>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</si>
  <si>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</si>
  <si>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</si>
  <si>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</si>
  <si>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</si>
  <si>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</si>
  <si>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</si>
  <si>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</si>
  <si>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</si>
  <si>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</si>
  <si>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</si>
  <si>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</si>
  <si>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</si>
  <si>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</si>
  <si>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</si>
  <si>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</si>
  <si>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</si>
  <si>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</si>
  <si>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</si>
  <si>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</si>
  <si>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</si>
  <si>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</si>
  <si>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</si>
  <si>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</si>
  <si>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</si>
  <si>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</si>
  <si>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</si>
  <si>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</si>
  <si>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</si>
  <si>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</si>
  <si>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</si>
  <si>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</si>
  <si>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</si>
  <si>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</si>
  <si>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</si>
  <si>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</si>
  <si>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</si>
  <si>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</si>
  <si>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</si>
  <si>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</si>
  <si>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</si>
  <si>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</si>
  <si>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</si>
  <si>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</si>
  <si>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</si>
  <si>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</si>
  <si>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</si>
  <si>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</si>
  <si>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</si>
  <si>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</si>
  <si>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</si>
  <si>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</si>
  <si>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</si>
  <si>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</si>
  <si>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</si>
  <si>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</si>
  <si>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</si>
  <si>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</si>
  <si>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</si>
  <si>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</si>
  <si>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</si>
  <si>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</si>
  <si>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</si>
  <si>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</si>
  <si>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</si>
  <si>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</si>
  <si>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</si>
  <si>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</si>
  <si>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</si>
  <si>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</si>
  <si>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</si>
  <si>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</si>
  <si>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</si>
  <si>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</si>
  <si>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</si>
  <si>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</si>
  <si>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</si>
  <si>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</si>
  <si>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</si>
  <si>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</si>
  <si>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</si>
  <si>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</si>
  <si>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</si>
  <si>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</si>
  <si>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</si>
  <si>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</si>
  <si>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</si>
  <si>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</si>
  <si>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</si>
  <si>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</si>
  <si>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</si>
  <si>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</si>
  <si>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</si>
  <si>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</si>
  <si>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</si>
  <si>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</si>
  <si>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</si>
  <si>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</si>
  <si>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</si>
  <si>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</si>
  <si>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</si>
  <si>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</si>
  <si>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</si>
  <si>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</si>
  <si>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</si>
  <si>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</si>
  <si>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</si>
  <si>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</si>
  <si>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</si>
  <si>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</si>
  <si>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</si>
  <si>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</si>
  <si>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</si>
  <si>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</si>
  <si>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</si>
  <si>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</si>
  <si>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</si>
  <si>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</si>
  <si>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</si>
  <si>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</si>
  <si>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</si>
  <si>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</si>
  <si>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</si>
  <si>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</si>
  <si>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</si>
  <si>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</si>
  <si>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</si>
  <si>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</si>
  <si>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</si>
  <si>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</si>
  <si>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</si>
  <si>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</si>
  <si>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</si>
  <si>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</si>
  <si>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</si>
  <si>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</si>
  <si>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</si>
  <si>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</si>
  <si>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</si>
  <si>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</si>
  <si>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</si>
  <si>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</si>
  <si>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</si>
  <si>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</si>
  <si>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</si>
  <si>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</si>
  <si>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</si>
  <si>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</si>
  <si>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</si>
  <si>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</si>
  <si>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</si>
  <si>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</si>
  <si>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</si>
  <si>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</si>
  <si>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</si>
  <si>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</si>
  <si>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</si>
  <si>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</si>
  <si>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</si>
  <si>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</si>
  <si>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</si>
  <si>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</si>
  <si>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</si>
  <si>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</si>
  <si>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</si>
  <si>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</si>
  <si>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</si>
  <si>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</si>
  <si>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</si>
  <si>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</si>
  <si>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</si>
  <si>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</si>
  <si>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</si>
  <si>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</si>
  <si>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</si>
  <si>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</si>
  <si>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</si>
  <si>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</si>
  <si>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</si>
  <si>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</si>
  <si>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</si>
  <si>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</si>
  <si>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</si>
  <si>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</si>
  <si>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</si>
  <si>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</si>
  <si>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</si>
  <si>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</si>
  <si>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</si>
  <si>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</si>
  <si>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</si>
  <si>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</si>
  <si>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</si>
  <si>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</si>
  <si>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</si>
  <si>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</si>
  <si>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</si>
  <si>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</si>
  <si>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</si>
  <si>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</si>
  <si>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</si>
  <si>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</si>
  <si>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</si>
  <si>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</si>
  <si>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</si>
  <si>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</si>
  <si>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</si>
  <si>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</si>
  <si>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</si>
  <si>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</si>
  <si>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</si>
  <si>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</si>
  <si>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</si>
  <si>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</si>
  <si>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</si>
  <si>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</si>
  <si>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</si>
  <si>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</si>
  <si>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</si>
  <si>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</si>
  <si>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</si>
  <si>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</si>
  <si>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</si>
  <si>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</si>
  <si>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</si>
  <si>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</si>
  <si>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</si>
  <si>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</si>
  <si>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</si>
  <si>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</si>
  <si>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</si>
  <si>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</si>
  <si>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</si>
  <si>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</si>
  <si>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</si>
  <si>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</si>
  <si>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</si>
  <si>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</si>
  <si>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</si>
  <si>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</si>
  <si>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</si>
  <si>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</si>
  <si>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</si>
  <si>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</si>
  <si>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</si>
  <si>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</si>
  <si>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</si>
  <si>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</si>
  <si>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</si>
  <si>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</si>
  <si>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</si>
  <si>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</si>
  <si>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</si>
  <si>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</si>
  <si>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</si>
  <si>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</si>
  <si>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</si>
  <si>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</si>
  <si>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</si>
  <si>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</si>
  <si>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</si>
  <si>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</si>
  <si>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</si>
  <si>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</si>
  <si>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</si>
  <si>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</si>
  <si>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</si>
  <si>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</si>
  <si>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</si>
  <si>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</si>
  <si>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</si>
  <si>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</si>
  <si>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</si>
  <si>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</si>
  <si>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</si>
  <si>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</si>
  <si>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</si>
  <si>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</si>
  <si>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</si>
  <si>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</si>
  <si>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</si>
  <si>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</si>
  <si>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</si>
  <si>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</si>
  <si>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</si>
  <si>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</si>
  <si>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</si>
  <si>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</si>
  <si>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</si>
  <si>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</si>
  <si>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</si>
  <si>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</si>
  <si>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</si>
  <si>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</si>
  <si>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</si>
  <si>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</si>
  <si>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</si>
  <si>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</si>
  <si>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</si>
  <si>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</si>
  <si>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</si>
  <si>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</si>
  <si>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</si>
  <si>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</si>
  <si>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</si>
  <si>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</si>
  <si>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</si>
  <si>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</si>
  <si>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</si>
  <si>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</si>
  <si>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</si>
  <si>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</si>
  <si>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</si>
  <si>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</si>
  <si>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</si>
  <si>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</si>
  <si>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</si>
  <si>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</si>
  <si>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</si>
  <si>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</si>
  <si>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</si>
  <si>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</si>
  <si>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</si>
  <si>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</si>
  <si>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</si>
  <si>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</si>
  <si>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</si>
  <si>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</si>
  <si>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</si>
  <si>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</si>
  <si>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</si>
  <si>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</si>
  <si>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</si>
  <si>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</si>
  <si>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</si>
  <si>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</si>
  <si>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</si>
  <si>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</si>
  <si>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</si>
  <si>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</si>
  <si>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</si>
  <si>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</si>
  <si>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</si>
  <si>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</si>
  <si>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</si>
  <si>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</si>
  <si>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</si>
  <si>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</si>
  <si>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</si>
  <si>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</si>
  <si>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</si>
  <si>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</si>
  <si>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</si>
  <si>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</si>
  <si>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</si>
  <si>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</si>
  <si>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</si>
  <si>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</si>
  <si>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</si>
  <si>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</si>
  <si>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</si>
  <si>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</si>
  <si>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</si>
  <si>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</si>
  <si>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</si>
  <si>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</si>
  <si>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</si>
  <si>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</si>
  <si>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</si>
  <si>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</si>
  <si>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</si>
  <si>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</si>
  <si>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</si>
  <si>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</si>
  <si>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</si>
  <si>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</si>
  <si>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</si>
  <si>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</si>
  <si>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</si>
  <si>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</si>
  <si>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</si>
  <si>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</si>
  <si>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</si>
  <si>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</si>
  <si>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</si>
  <si>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</si>
  <si>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</si>
  <si>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</si>
  <si>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</si>
  <si>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</si>
  <si>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</si>
  <si>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</si>
  <si>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</si>
  <si>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</si>
  <si>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</si>
  <si>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</si>
  <si>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</si>
  <si>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</si>
  <si>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</si>
  <si>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</si>
  <si>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</si>
  <si>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</si>
  <si>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</si>
  <si>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</si>
  <si>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</si>
  <si>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</si>
  <si>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</si>
  <si>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</si>
  <si>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</si>
  <si>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</si>
  <si>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</si>
  <si>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</si>
  <si>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</si>
  <si>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</si>
  <si>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</si>
  <si>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</si>
  <si>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</si>
  <si>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</si>
  <si>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</si>
  <si>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</si>
  <si>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</si>
  <si>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</si>
  <si>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</si>
  <si>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</si>
  <si>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</si>
  <si>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</si>
  <si>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</si>
  <si>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</si>
  <si>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</si>
  <si>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</si>
  <si>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</si>
  <si>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</si>
  <si>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</si>
  <si>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</si>
  <si>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</si>
  <si>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</si>
  <si>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</si>
  <si>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</si>
  <si>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</si>
  <si>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</si>
  <si>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</si>
  <si>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</si>
  <si>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</si>
  <si>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</si>
  <si>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</si>
  <si>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</si>
  <si>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</si>
  <si>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</si>
  <si>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</si>
  <si>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</si>
  <si>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</si>
  <si>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</si>
  <si>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</si>
  <si>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</si>
  <si>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</si>
  <si>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</si>
  <si>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</si>
  <si>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</si>
  <si>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</si>
  <si>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</si>
  <si>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</si>
  <si>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</si>
  <si>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</si>
  <si>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</si>
  <si>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</si>
  <si>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</si>
  <si>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</si>
  <si>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</si>
  <si>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</si>
  <si>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</si>
  <si>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</si>
  <si>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</si>
  <si>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</si>
  <si>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</si>
  <si>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</si>
  <si>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</si>
  <si>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</si>
  <si>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</si>
  <si>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</si>
  <si>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</si>
  <si>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</si>
  <si>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</si>
  <si>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</si>
  <si>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</si>
  <si>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</si>
  <si>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</si>
  <si>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</si>
  <si>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</si>
  <si>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</si>
  <si>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</si>
  <si>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</si>
  <si>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</si>
  <si>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</si>
  <si>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</si>
  <si>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</si>
  <si>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</si>
  <si>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</si>
  <si>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</si>
  <si>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</si>
  <si>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</si>
  <si>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</si>
  <si>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</si>
  <si>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</si>
  <si>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</si>
  <si>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</si>
  <si>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</si>
  <si>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</si>
  <si>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</si>
  <si>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</si>
  <si>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</si>
  <si>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</si>
  <si>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</si>
  <si>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</si>
  <si>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</si>
  <si>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</si>
  <si>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</si>
  <si>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</si>
  <si>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</si>
  <si>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</si>
  <si>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</si>
  <si>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</si>
  <si>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</si>
  <si>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</si>
  <si>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</si>
  <si>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</si>
  <si>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</si>
  <si>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</si>
  <si>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</si>
  <si>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</si>
  <si>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</si>
  <si>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</si>
  <si>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</si>
  <si>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</si>
  <si>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</si>
  <si>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</si>
  <si>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</si>
  <si>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</si>
  <si>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</si>
  <si>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</si>
  <si>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</si>
  <si>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</si>
  <si>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</si>
  <si>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</si>
  <si>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</si>
  <si>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</si>
  <si>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</si>
  <si>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</si>
  <si>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</si>
  <si>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</si>
  <si>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</si>
  <si>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</si>
  <si>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</si>
  <si>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</si>
  <si>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</si>
  <si>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</si>
  <si>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</si>
  <si>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</si>
  <si>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</si>
  <si>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</si>
  <si>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</si>
  <si>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</si>
  <si>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</si>
  <si>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</si>
  <si>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</si>
  <si>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</si>
  <si>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</si>
  <si>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</si>
  <si>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</si>
  <si>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</si>
  <si>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</si>
  <si>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</si>
  <si>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</si>
  <si>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</si>
  <si>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</si>
  <si>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</si>
  <si>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</si>
  <si>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</si>
  <si>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</si>
  <si>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</si>
  <si>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</si>
  <si>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</si>
  <si>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</si>
  <si>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</si>
  <si>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</si>
  <si>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</si>
  <si>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</si>
  <si>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</si>
  <si>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</si>
  <si>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</si>
  <si>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</si>
  <si>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</si>
  <si>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</si>
  <si>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</si>
  <si>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</si>
  <si>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</si>
  <si>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</si>
  <si>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</si>
  <si>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</si>
  <si>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</si>
  <si>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</si>
  <si>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</si>
  <si>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</si>
  <si>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</si>
  <si>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</si>
  <si>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</si>
  <si>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</si>
  <si>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</si>
  <si>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</si>
  <si>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</si>
  <si>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</si>
  <si>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</si>
  <si>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</si>
  <si>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</si>
  <si>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</si>
  <si>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</si>
  <si>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</si>
  <si>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</si>
  <si>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</si>
  <si>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</si>
  <si>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</si>
  <si>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</si>
  <si>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</si>
  <si>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</si>
  <si>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</si>
  <si>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</si>
  <si>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</si>
  <si>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</si>
  <si>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</si>
  <si>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</si>
  <si>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</si>
  <si>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</si>
  <si>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</si>
  <si>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</si>
  <si>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</si>
  <si>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</si>
  <si>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</si>
  <si>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</si>
  <si>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</si>
  <si>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</si>
  <si>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</si>
  <si>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</si>
  <si>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</si>
  <si>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</si>
  <si>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</si>
  <si>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</si>
  <si>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</si>
  <si>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</si>
  <si>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</si>
  <si>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</si>
  <si>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</si>
  <si>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</si>
  <si>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</si>
  <si>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</si>
  <si>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</si>
  <si>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</si>
  <si>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</si>
  <si>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</si>
  <si>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</si>
  <si>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</si>
  <si>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</si>
  <si>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</si>
  <si>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</si>
  <si>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</si>
  <si>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</si>
  <si>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</si>
  <si>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</si>
  <si>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</si>
  <si>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</si>
  <si>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</si>
  <si>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</si>
  <si>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</si>
  <si>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</si>
  <si>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</si>
  <si>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</si>
  <si>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</si>
  <si>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</si>
  <si>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</si>
  <si>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</si>
  <si>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</si>
  <si>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</si>
  <si>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</si>
  <si>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</si>
  <si>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</si>
  <si>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</si>
  <si>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</si>
  <si>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</si>
  <si>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</si>
  <si>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</si>
  <si>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</si>
  <si>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</si>
  <si>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</si>
  <si>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</si>
  <si>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</si>
  <si>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</si>
  <si>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</si>
  <si>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</si>
  <si>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</si>
  <si>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</si>
  <si>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</si>
  <si>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</si>
  <si>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</si>
  <si>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</si>
  <si>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</si>
  <si>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</si>
  <si>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</si>
  <si>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</si>
  <si>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</si>
  <si>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</si>
  <si>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</si>
  <si>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</si>
  <si>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</si>
  <si>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</si>
  <si>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</si>
  <si>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</si>
  <si>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</si>
  <si>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</si>
  <si>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</si>
  <si>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</si>
  <si>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</si>
  <si>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</si>
  <si>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</si>
  <si>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</si>
  <si>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</si>
  <si>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</si>
  <si>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</si>
  <si>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</si>
  <si>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</si>
  <si>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</si>
  <si>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</si>
  <si>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</si>
  <si>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</si>
  <si>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</si>
  <si>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</si>
  <si>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</si>
  <si>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</si>
  <si>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</si>
  <si>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</si>
  <si>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</si>
  <si>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</si>
  <si>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</si>
  <si>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</si>
  <si>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</si>
  <si>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</si>
  <si>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</si>
  <si>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</si>
  <si>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</si>
  <si>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</si>
  <si>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</si>
  <si>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</si>
  <si>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</si>
  <si>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</si>
  <si>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</si>
  <si>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</si>
  <si>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</si>
  <si>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</si>
  <si>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</si>
  <si>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</si>
  <si>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</si>
  <si>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</si>
  <si>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</si>
  <si>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</si>
  <si>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</si>
  <si>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</si>
  <si>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</si>
  <si>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</si>
  <si>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</si>
  <si>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</si>
  <si>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</si>
  <si>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</si>
  <si>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</si>
  <si>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</si>
  <si>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</si>
  <si>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</si>
  <si>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</si>
  <si>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</si>
  <si>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</si>
  <si>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</si>
  <si>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</si>
  <si>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</si>
  <si>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</si>
  <si>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</si>
  <si>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</si>
  <si>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</si>
  <si>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</si>
  <si>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</si>
  <si>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</si>
  <si>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</si>
  <si>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</si>
  <si>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</si>
  <si>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</si>
  <si>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</si>
  <si>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</si>
  <si>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</si>
  <si>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</si>
  <si>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</si>
  <si>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</si>
  <si>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</si>
  <si>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</si>
  <si>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</si>
  <si>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</si>
  <si>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</si>
  <si>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</si>
  <si>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</si>
  <si>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</si>
  <si>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</si>
  <si>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</si>
  <si>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</si>
  <si>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</si>
  <si>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</si>
  <si>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</si>
  <si>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</si>
  <si>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</si>
  <si>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</si>
  <si>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</si>
  <si>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</si>
  <si>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</si>
  <si>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</si>
  <si>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</si>
  <si>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</si>
  <si>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</si>
  <si>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</si>
  <si>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</si>
  <si>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</si>
  <si>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</si>
  <si>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</si>
  <si>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</si>
  <si>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</si>
  <si>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</si>
  <si>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</si>
  <si>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</si>
  <si>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</si>
  <si>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</si>
  <si>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</si>
  <si>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</si>
  <si>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</si>
  <si>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</si>
  <si>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</si>
  <si>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</si>
  <si>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</si>
  <si>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</si>
  <si>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</si>
  <si>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</si>
  <si>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</si>
  <si>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</si>
  <si>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</si>
  <si>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</si>
  <si>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</si>
  <si>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</si>
  <si>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</si>
  <si>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</si>
  <si>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</si>
  <si>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</si>
  <si>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</si>
  <si>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</si>
  <si>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</si>
  <si>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</si>
  <si>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</si>
  <si>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</si>
  <si>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</si>
  <si>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</si>
  <si>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</si>
  <si>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</si>
  <si>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</si>
  <si>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</si>
  <si>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</si>
  <si>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</si>
  <si>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</si>
  <si>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</si>
  <si>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</si>
  <si>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</si>
  <si>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</si>
  <si>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</si>
  <si>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</si>
  <si>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</si>
  <si>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</si>
  <si>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</si>
  <si>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</si>
  <si>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</si>
  <si>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</si>
  <si>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</si>
  <si>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</si>
  <si>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</si>
  <si>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</si>
  <si>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</si>
  <si>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</si>
  <si>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</si>
  <si>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</si>
  <si>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</si>
  <si>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</si>
  <si>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</si>
  <si>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</si>
  <si>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</si>
  <si>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</si>
  <si>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</si>
  <si>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</si>
  <si>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</si>
  <si>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</si>
  <si>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</si>
  <si>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</si>
  <si>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</si>
  <si>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</si>
  <si>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</si>
  <si>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</si>
  <si>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</si>
  <si>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</si>
  <si>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</si>
  <si>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</si>
  <si>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</si>
  <si>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</si>
  <si>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</si>
  <si>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</si>
  <si>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</si>
  <si>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</si>
  <si>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</si>
  <si>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</si>
  <si>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</si>
  <si>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</si>
  <si>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</si>
  <si>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</si>
  <si>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</si>
  <si>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</si>
  <si>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</si>
  <si>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</si>
  <si>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</si>
  <si>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</si>
  <si>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</si>
  <si>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</si>
  <si>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</si>
  <si>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</si>
  <si>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</si>
  <si>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</si>
  <si>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</si>
  <si>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</si>
  <si>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</si>
  <si>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</si>
  <si>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</si>
  <si>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</si>
  <si>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</si>
  <si>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</si>
  <si>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</si>
  <si>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</si>
  <si>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</si>
  <si>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</si>
  <si>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</si>
  <si>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</si>
  <si>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</si>
  <si>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</si>
  <si>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</si>
  <si>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</si>
  <si>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</si>
  <si>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</si>
  <si>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</si>
  <si>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</si>
  <si>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</si>
  <si>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</si>
  <si>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</si>
  <si>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</si>
  <si>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</si>
  <si>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</si>
  <si>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</si>
  <si>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</si>
  <si>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</si>
  <si>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</si>
  <si>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</si>
  <si>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</si>
  <si>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</si>
  <si>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</si>
  <si>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</si>
  <si>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</si>
  <si>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</si>
  <si>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</si>
  <si>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</si>
  <si>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</si>
  <si>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</si>
  <si>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</si>
  <si>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</si>
  <si>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</si>
  <si>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</si>
  <si>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</si>
  <si>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</si>
  <si>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</si>
  <si>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</si>
  <si>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</si>
  <si>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</si>
  <si>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</si>
  <si>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</si>
  <si>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</si>
  <si>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</si>
  <si>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</si>
  <si>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</si>
  <si>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</si>
  <si>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</si>
  <si>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</si>
  <si>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</si>
  <si>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</si>
  <si>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</si>
  <si>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</si>
  <si>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</si>
  <si>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</si>
  <si>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</si>
  <si>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</si>
  <si>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</si>
  <si>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</si>
  <si>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</si>
  <si>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</si>
  <si>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</si>
  <si>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</si>
  <si>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</si>
  <si>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</si>
  <si>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</si>
  <si>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</si>
  <si>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</si>
  <si>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</si>
  <si>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</si>
  <si>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</si>
  <si>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</si>
  <si>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</si>
  <si>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</si>
  <si>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</si>
  <si>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</si>
  <si>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</si>
  <si>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</si>
  <si>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</si>
  <si>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</si>
  <si>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</si>
  <si>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</si>
  <si>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</si>
  <si>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</si>
  <si>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</si>
  <si>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</si>
  <si>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</si>
  <si>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</si>
  <si>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</si>
  <si>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</si>
  <si>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</si>
  <si>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</si>
  <si>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</si>
  <si>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</si>
  <si>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</si>
  <si>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</si>
  <si>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</si>
  <si>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</si>
  <si>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</si>
  <si>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</si>
  <si>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</si>
  <si>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</si>
  <si>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</si>
  <si>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</si>
  <si>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</si>
  <si>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</si>
  <si>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</si>
  <si>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</si>
  <si>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</si>
  <si>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</si>
  <si>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</si>
  <si>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</si>
  <si>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</si>
  <si>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</si>
  <si>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</si>
  <si>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</si>
  <si>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</si>
  <si>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</si>
  <si>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</si>
  <si>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</si>
  <si>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</si>
  <si>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</si>
  <si>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</si>
  <si>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</si>
  <si>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</si>
  <si>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</si>
  <si>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</si>
  <si>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</si>
  <si>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</si>
  <si>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</si>
  <si>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</si>
  <si>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</si>
  <si>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</si>
  <si>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</si>
  <si>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</si>
  <si>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</si>
  <si>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</si>
  <si>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</si>
  <si>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</si>
  <si>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</si>
  <si>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</si>
  <si>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</si>
  <si>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</si>
  <si>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</si>
  <si>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</si>
  <si>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</si>
  <si>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</si>
  <si>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</si>
  <si>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</si>
  <si>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</si>
  <si>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</si>
  <si>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</si>
  <si>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</si>
  <si>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</si>
  <si>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</si>
  <si>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</si>
  <si>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</si>
  <si>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</si>
  <si>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</si>
  <si>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</si>
  <si>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</si>
  <si>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</si>
  <si>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</si>
  <si>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</si>
  <si>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</si>
  <si>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</si>
  <si>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</si>
  <si>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</si>
  <si>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</si>
  <si>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</si>
  <si>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</si>
  <si>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</si>
  <si>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</si>
  <si>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</si>
  <si>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</si>
  <si>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</si>
  <si>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</si>
  <si>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</si>
  <si>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</si>
  <si>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</si>
  <si>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</si>
  <si>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</si>
  <si>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</si>
  <si>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</si>
  <si>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</si>
  <si>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</si>
  <si>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</si>
  <si>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</si>
  <si>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</si>
  <si>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</si>
  <si>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</si>
  <si>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</si>
  <si>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</si>
  <si>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</si>
  <si>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</si>
  <si>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</si>
  <si>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</si>
  <si>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</si>
  <si>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</si>
  <si>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</si>
  <si>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</si>
  <si>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</si>
  <si>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</si>
  <si>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</si>
  <si>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</si>
  <si>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</si>
  <si>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</si>
  <si>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</si>
  <si>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</si>
  <si>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</si>
  <si>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</si>
  <si>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</si>
  <si>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</si>
  <si>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</si>
  <si>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</si>
  <si>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</si>
  <si>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</si>
  <si>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</si>
  <si>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</si>
  <si>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</si>
  <si>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</si>
  <si>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</si>
  <si>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</si>
  <si>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</si>
  <si>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</si>
  <si>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</si>
  <si>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</si>
  <si>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</si>
  <si>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</si>
  <si>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</si>
  <si>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</si>
  <si>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</si>
  <si>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</si>
  <si>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</si>
  <si>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</si>
  <si>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</si>
  <si>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</si>
  <si>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</si>
  <si>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</si>
  <si>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</si>
  <si>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</si>
  <si>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</si>
  <si>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</si>
  <si>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</si>
  <si>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</si>
  <si>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</si>
  <si>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</si>
  <si>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</si>
  <si>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</si>
  <si>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</si>
  <si>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</si>
  <si>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</si>
  <si>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</si>
  <si>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</si>
  <si>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</si>
  <si>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</si>
  <si>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</si>
  <si>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</si>
  <si>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</si>
  <si>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</si>
  <si>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</si>
  <si>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</si>
  <si>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</si>
  <si>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</si>
  <si>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</si>
  <si>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</si>
  <si>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</si>
  <si>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</si>
  <si>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</si>
  <si>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</si>
  <si>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</si>
  <si>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</si>
  <si>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</si>
  <si>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</si>
  <si>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</si>
  <si>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</si>
  <si>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</si>
  <si>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</si>
  <si>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</si>
  <si>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</si>
  <si>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</si>
  <si>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</si>
  <si>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</si>
  <si>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</si>
  <si>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</si>
  <si>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</si>
  <si>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</si>
  <si>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</si>
  <si>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</si>
  <si>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</si>
  <si>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</si>
  <si>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</si>
  <si>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</si>
  <si>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</si>
  <si>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</si>
  <si>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</si>
  <si>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</si>
  <si>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</si>
  <si>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</si>
  <si>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</si>
  <si>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</si>
  <si>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</si>
  <si>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</si>
  <si>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</si>
  <si>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</si>
  <si>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</si>
  <si>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</si>
  <si>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</si>
  <si>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</si>
  <si>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</si>
  <si>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</si>
  <si>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</si>
  <si>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</si>
  <si>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</si>
  <si>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</si>
  <si>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</si>
  <si>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</si>
  <si>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</si>
  <si>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</si>
  <si>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</si>
  <si>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</si>
  <si>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</si>
  <si>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</si>
  <si>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</si>
  <si>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</si>
  <si>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</si>
  <si>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</si>
  <si>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</si>
  <si>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</si>
  <si>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</si>
  <si>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</si>
  <si>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</si>
  <si>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</si>
  <si>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</si>
  <si>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</si>
  <si>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</si>
  <si>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</si>
  <si>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</si>
  <si>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</si>
  <si>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</si>
  <si>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</si>
  <si>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</si>
  <si>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</si>
  <si>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</si>
  <si>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</si>
  <si>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</si>
  <si>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</si>
  <si>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</si>
  <si>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</si>
  <si>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</si>
  <si>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</si>
  <si>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</si>
  <si>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</si>
  <si>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</si>
  <si>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</si>
  <si>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</si>
  <si>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</si>
  <si>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</si>
  <si>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</si>
  <si>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</si>
  <si>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</si>
  <si>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</si>
  <si>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</si>
  <si>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</si>
  <si>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</si>
  <si>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</si>
  <si>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</si>
  <si>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</si>
  <si>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</si>
  <si>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</si>
  <si>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</si>
  <si>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</si>
  <si>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</si>
  <si>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</si>
  <si>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</si>
  <si>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</si>
  <si>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</si>
  <si>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</si>
  <si>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</si>
  <si>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</si>
  <si>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</si>
  <si>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</si>
  <si>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</si>
  <si>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</si>
  <si>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</si>
  <si>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</si>
  <si>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</si>
  <si>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</si>
  <si>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</si>
  <si>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</si>
  <si>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</si>
  <si>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</si>
  <si>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</si>
  <si>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</si>
  <si>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</si>
  <si>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</si>
  <si>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</si>
  <si>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</si>
  <si>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</si>
  <si>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</si>
  <si>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</si>
  <si>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</si>
  <si>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</si>
  <si>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</si>
  <si>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</si>
  <si>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</si>
  <si>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</si>
  <si>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</si>
  <si>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</si>
  <si>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</si>
  <si>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</si>
  <si>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</si>
  <si>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</si>
  <si>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</si>
  <si>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</si>
  <si>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</si>
  <si>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</si>
  <si>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</si>
  <si>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</si>
  <si>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</si>
  <si>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</si>
  <si>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</si>
  <si>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</si>
  <si>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</si>
  <si>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</si>
  <si>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</si>
  <si>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</si>
  <si>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</si>
  <si>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</si>
  <si>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</si>
  <si>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</si>
  <si>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</si>
  <si>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</si>
  <si>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</si>
  <si>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</si>
  <si>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</si>
  <si>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</si>
  <si>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</si>
  <si>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</si>
  <si>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</si>
  <si>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</si>
  <si>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</si>
  <si>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</si>
  <si>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</si>
  <si>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</si>
  <si>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</si>
  <si>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</si>
  <si>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</si>
  <si>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</si>
  <si>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</si>
  <si>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</si>
  <si>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</si>
  <si>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</si>
  <si>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</si>
  <si>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</si>
  <si>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</si>
  <si>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</si>
  <si>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</si>
  <si>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</si>
  <si>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</si>
  <si>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</si>
  <si>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</si>
  <si>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</si>
  <si>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</si>
  <si>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</si>
  <si>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</si>
  <si>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</si>
  <si>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</si>
  <si>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</si>
  <si>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</si>
  <si>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</si>
  <si>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</si>
  <si>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</si>
  <si>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</si>
  <si>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</si>
  <si>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</si>
  <si>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</si>
  <si>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</si>
  <si>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</si>
  <si>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</si>
  <si>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</si>
  <si>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</si>
  <si>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</si>
  <si>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</si>
  <si>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</si>
  <si>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</si>
  <si>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</si>
  <si>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</si>
  <si>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</si>
  <si>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</si>
  <si>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</si>
  <si>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</si>
  <si>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</si>
  <si>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</si>
  <si>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</si>
  <si>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</si>
  <si>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</si>
  <si>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</si>
  <si>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</si>
  <si>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</si>
  <si>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</si>
  <si>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</si>
  <si>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</si>
  <si>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</si>
  <si>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</si>
  <si>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</si>
  <si>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</si>
  <si>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</si>
  <si>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</si>
  <si>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</si>
  <si>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</si>
  <si>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</si>
  <si>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</si>
  <si>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</si>
  <si>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</si>
  <si>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</si>
  <si>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</si>
  <si>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</si>
  <si>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</si>
  <si>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</si>
  <si>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</si>
  <si>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</si>
  <si>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</si>
  <si>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</si>
  <si>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</si>
  <si>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</si>
  <si>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</si>
  <si>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</si>
  <si>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</si>
  <si>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</si>
  <si>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</si>
  <si>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</si>
  <si>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</si>
  <si>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</si>
  <si>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</si>
  <si>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</si>
  <si>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</si>
  <si>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</si>
  <si>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</si>
  <si>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</si>
  <si>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</si>
  <si>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</si>
  <si>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</si>
  <si>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</si>
  <si>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</si>
  <si>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</si>
  <si>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</si>
  <si>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</si>
  <si>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</si>
  <si>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</si>
  <si>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</si>
  <si>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</si>
  <si>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</si>
  <si>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</si>
  <si>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</si>
  <si>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</si>
  <si>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</si>
  <si>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</si>
  <si>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</si>
  <si>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</si>
  <si>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</si>
  <si>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</si>
  <si>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</si>
  <si>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</si>
  <si>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</si>
  <si>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</si>
  <si>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</si>
  <si>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</si>
  <si>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</si>
  <si>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</si>
  <si>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</si>
  <si>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</si>
  <si>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</si>
  <si>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</si>
  <si>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</si>
  <si>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</si>
  <si>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</si>
  <si>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</si>
  <si>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</si>
  <si>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</si>
  <si>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</si>
  <si>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</si>
  <si>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</si>
  <si>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</si>
  <si>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</si>
  <si>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</si>
  <si>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</si>
  <si>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</si>
  <si>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</si>
  <si>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</si>
  <si>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</si>
  <si>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</si>
  <si>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</si>
  <si>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</si>
  <si>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</si>
  <si>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</si>
  <si>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</si>
  <si>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</si>
  <si>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</si>
  <si>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</si>
  <si>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</si>
  <si>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</si>
  <si>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</si>
  <si>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</si>
  <si>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</si>
  <si>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</si>
  <si>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</si>
  <si>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</si>
  <si>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</si>
  <si>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</si>
  <si>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</si>
  <si>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</si>
  <si>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</si>
  <si>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</si>
  <si>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</si>
  <si>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</si>
  <si>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</si>
  <si>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</si>
  <si>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</si>
  <si>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</si>
  <si>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</si>
  <si>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</si>
  <si>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</si>
  <si>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</si>
  <si>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</si>
  <si>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</si>
  <si>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</si>
  <si>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</si>
  <si>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</si>
  <si>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</si>
  <si>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</si>
  <si>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</si>
  <si>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</si>
  <si>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</si>
  <si>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</si>
  <si>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</si>
  <si>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</si>
  <si>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</si>
  <si>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</si>
  <si>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</si>
  <si>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</si>
  <si>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</si>
  <si>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</si>
  <si>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</si>
  <si>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</si>
  <si>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</si>
  <si>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</si>
  <si>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</si>
  <si>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</si>
  <si>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</si>
  <si>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</si>
  <si>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</si>
  <si>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</si>
  <si>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</si>
  <si>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</si>
  <si>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</si>
  <si>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</si>
  <si>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</si>
  <si>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</si>
  <si>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</si>
  <si>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</si>
  <si>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</si>
  <si>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</si>
  <si>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</si>
  <si>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</si>
  <si>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</si>
  <si>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</si>
  <si>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</si>
  <si>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</si>
  <si>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</si>
  <si>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</si>
  <si>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</si>
  <si>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</si>
  <si>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</si>
  <si>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</si>
  <si>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</si>
  <si>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</si>
  <si>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</si>
  <si>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</si>
  <si>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</si>
  <si>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</si>
  <si>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</si>
  <si>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</si>
  <si>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</si>
  <si>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</si>
  <si>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</si>
  <si>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</si>
  <si>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</si>
  <si>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</si>
  <si>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</si>
  <si>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</si>
  <si>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</si>
  <si>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</si>
  <si>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</si>
  <si>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</si>
  <si>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</si>
  <si>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</si>
  <si>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</si>
  <si>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</si>
  <si>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</si>
  <si>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</si>
  <si>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</si>
  <si>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</si>
  <si>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</si>
  <si>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</si>
  <si>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</si>
  <si>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</si>
  <si>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</si>
  <si>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</si>
  <si>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</si>
  <si>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</si>
  <si>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</si>
  <si>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</si>
  <si>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</si>
  <si>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</si>
  <si>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</si>
  <si>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</si>
  <si>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</si>
  <si>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</si>
  <si>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</si>
  <si>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</si>
  <si>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</si>
  <si>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</si>
  <si>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</si>
  <si>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</si>
  <si>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</si>
  <si>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</si>
  <si>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</si>
  <si>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</si>
  <si>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</si>
  <si>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</si>
  <si>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</si>
  <si>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</si>
  <si>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</si>
  <si>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</si>
  <si>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</si>
  <si>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</si>
  <si>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</si>
  <si>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</si>
  <si>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</si>
  <si>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</si>
  <si>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</si>
  <si>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</si>
  <si>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</si>
  <si>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</si>
  <si>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</si>
  <si>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</si>
  <si>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</si>
  <si>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</si>
  <si>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</si>
  <si>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</si>
  <si>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</si>
  <si>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</si>
  <si>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</si>
  <si>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</si>
  <si>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</si>
  <si>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</si>
  <si>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</si>
  <si>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</si>
  <si>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</si>
  <si>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</si>
  <si>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</si>
  <si>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</si>
  <si>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</si>
  <si>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</si>
  <si>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</si>
  <si>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</si>
  <si>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</si>
  <si>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</si>
  <si>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</si>
  <si>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</si>
  <si>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</si>
  <si>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</si>
  <si>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</si>
  <si>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</si>
  <si>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</si>
  <si>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</si>
  <si>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</si>
  <si>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</si>
  <si>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</si>
  <si>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</si>
  <si>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</si>
  <si>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</si>
  <si>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</si>
  <si>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</si>
  <si>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</si>
  <si>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</si>
  <si>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</si>
  <si>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</si>
  <si>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</si>
  <si>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</si>
  <si>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</si>
  <si>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</si>
  <si>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</si>
  <si>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</si>
  <si>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</si>
  <si>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</si>
  <si>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</si>
  <si>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</si>
  <si>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</si>
  <si>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</si>
  <si>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</si>
  <si>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</si>
  <si>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</si>
  <si>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</si>
  <si>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</si>
  <si>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</si>
  <si>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</si>
  <si>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</si>
  <si>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</si>
  <si>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</si>
  <si>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</si>
  <si>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</si>
  <si>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</si>
  <si>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</si>
  <si>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</si>
  <si>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</si>
  <si>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</si>
  <si>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</si>
  <si>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</si>
  <si>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</si>
  <si>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</si>
  <si>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</si>
  <si>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</si>
  <si>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</si>
  <si>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</si>
  <si>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</si>
  <si>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</si>
  <si>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</si>
  <si>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</si>
  <si>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</si>
  <si>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</si>
  <si>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</si>
  <si>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</si>
  <si>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</si>
  <si>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</si>
  <si>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</si>
  <si>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</si>
  <si>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</si>
  <si>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</si>
  <si>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</si>
  <si>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</si>
  <si>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</si>
  <si>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</si>
  <si>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</si>
  <si>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</si>
  <si>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</si>
  <si>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</si>
  <si>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</si>
  <si>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</si>
  <si>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</si>
  <si>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</si>
  <si>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</si>
  <si>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</si>
  <si>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</si>
  <si>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</si>
  <si>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</si>
  <si>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</si>
  <si>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</si>
  <si>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</si>
  <si>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</si>
  <si>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</si>
  <si>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</si>
  <si>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</si>
  <si>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</si>
  <si>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</si>
  <si>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</si>
  <si>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</si>
  <si>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</si>
  <si>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</si>
  <si>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</si>
  <si>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</si>
  <si>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</si>
  <si>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</si>
  <si>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</si>
  <si>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</si>
  <si>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</si>
  <si>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</si>
  <si>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</si>
  <si>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</si>
  <si>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</si>
  <si>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</si>
  <si>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</si>
  <si>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</si>
  <si>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</si>
  <si>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</si>
  <si>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</si>
  <si>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</si>
  <si>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</si>
  <si>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</si>
  <si>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</si>
  <si>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</si>
  <si>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</si>
  <si>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</si>
  <si>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</si>
  <si>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</si>
  <si>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</si>
  <si>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</si>
  <si>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</si>
  <si>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</si>
  <si>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</si>
  <si>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</si>
  <si>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</si>
  <si>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</si>
  <si>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</si>
  <si>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</si>
  <si>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</si>
  <si>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</si>
  <si>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</si>
  <si>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</si>
  <si>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</si>
  <si>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</si>
  <si>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</si>
  <si>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</si>
  <si>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</si>
  <si>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</si>
  <si>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</si>
  <si>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</si>
  <si>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</si>
  <si>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</si>
  <si>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</si>
  <si>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</si>
  <si>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</si>
  <si>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</si>
  <si>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</si>
  <si>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</si>
  <si>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</si>
  <si>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</si>
  <si>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</si>
  <si>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</si>
  <si>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</si>
  <si>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</si>
  <si>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</si>
  <si>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</si>
  <si>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</si>
  <si>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</si>
  <si>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</si>
  <si>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</si>
  <si>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</si>
  <si>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</si>
  <si>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</si>
  <si>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</si>
  <si>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</si>
  <si>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</si>
  <si>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</si>
  <si>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</si>
  <si>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</si>
  <si>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</si>
  <si>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</si>
  <si>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</si>
  <si>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</si>
  <si>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</si>
  <si>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</si>
  <si>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</si>
  <si>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</si>
  <si>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</si>
  <si>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</si>
  <si>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</si>
  <si>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</si>
  <si>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</si>
  <si>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</si>
  <si>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</si>
  <si>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</si>
  <si>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</si>
  <si>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</si>
  <si>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</si>
  <si>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</si>
  <si>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</si>
  <si>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</si>
  <si>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</si>
  <si>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</si>
  <si>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</si>
  <si>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</si>
  <si>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</si>
  <si>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</si>
  <si>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</si>
  <si>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</si>
  <si>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</si>
  <si>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</si>
  <si>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</si>
  <si>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</si>
  <si>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</si>
  <si>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</si>
  <si>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</si>
  <si>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</si>
  <si>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</si>
  <si>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</si>
  <si>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</si>
  <si>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</si>
  <si>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</si>
  <si>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</si>
  <si>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</si>
  <si>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</si>
  <si>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</si>
  <si>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</si>
  <si>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</si>
  <si>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</si>
  <si>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</si>
  <si>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</si>
  <si>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</si>
  <si>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</si>
  <si>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</si>
  <si>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</si>
  <si>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</si>
  <si>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</si>
  <si>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</si>
  <si>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</si>
  <si>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</si>
  <si>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</si>
  <si>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</si>
  <si>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</si>
  <si>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</si>
  <si>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</si>
  <si>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</si>
  <si>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</si>
  <si>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</si>
  <si>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</si>
  <si>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</si>
  <si>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</si>
  <si>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</si>
  <si>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</si>
  <si>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</si>
  <si>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</si>
  <si>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</si>
  <si>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</si>
  <si>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</si>
  <si>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</si>
  <si>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</si>
  <si>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</si>
  <si>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</si>
  <si>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</si>
  <si>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</si>
  <si>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</si>
  <si>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</si>
  <si>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</si>
  <si>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</si>
  <si>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</si>
  <si>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</si>
  <si>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</si>
  <si>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</si>
  <si>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</si>
  <si>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</si>
  <si>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</si>
  <si>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</si>
  <si>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</si>
  <si>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</si>
  <si>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</si>
  <si>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</si>
  <si>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</si>
  <si>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</si>
  <si>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</si>
  <si>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</si>
  <si>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</si>
  <si>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</si>
  <si>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</si>
  <si>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</si>
  <si>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</si>
  <si>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</si>
  <si>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</si>
  <si>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</si>
  <si>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</si>
  <si>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</si>
  <si>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</si>
  <si>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</si>
  <si>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</si>
  <si>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</si>
  <si>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</si>
  <si>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</si>
  <si>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</si>
  <si>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</si>
  <si>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</si>
  <si>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</si>
  <si>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</si>
  <si>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</si>
  <si>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</si>
  <si>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</si>
  <si>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</si>
  <si>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</si>
  <si>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</si>
  <si>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</si>
  <si>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</si>
  <si>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</si>
  <si>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</si>
  <si>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</si>
  <si>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</si>
  <si>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</si>
  <si>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</si>
  <si>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</si>
  <si>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</si>
  <si>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</si>
  <si>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</si>
  <si>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</si>
  <si>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</si>
  <si>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</si>
  <si>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</si>
  <si>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</si>
  <si>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</si>
  <si>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</si>
  <si>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</si>
  <si>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</si>
  <si>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</si>
  <si>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</si>
  <si>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</si>
  <si>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</si>
  <si>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</si>
  <si>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</si>
  <si>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</si>
  <si>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</si>
  <si>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</si>
  <si>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</si>
  <si>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</si>
  <si>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</si>
  <si>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</si>
  <si>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</si>
  <si>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</si>
  <si>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</si>
  <si>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</si>
  <si>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</si>
  <si>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</si>
  <si>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</si>
  <si>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</si>
  <si>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</si>
  <si>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</si>
  <si>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</si>
  <si>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</si>
  <si>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</si>
  <si>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</si>
  <si>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</si>
  <si>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</si>
  <si>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</si>
  <si>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</si>
  <si>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</si>
  <si>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</si>
  <si>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</si>
  <si>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</si>
  <si>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</si>
  <si>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</si>
  <si>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</si>
  <si>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</si>
  <si>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</si>
  <si>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</si>
  <si>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</si>
  <si>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</si>
  <si>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</si>
  <si>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</si>
  <si>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</si>
  <si>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</si>
  <si>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</si>
  <si>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</si>
  <si>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</si>
  <si>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</si>
  <si>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</si>
  <si>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</si>
  <si>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</si>
  <si>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</si>
  <si>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</si>
  <si>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</si>
  <si>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</si>
  <si>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</si>
  <si>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</si>
  <si>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</si>
  <si>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</si>
  <si>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</si>
  <si>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</si>
  <si>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</si>
  <si>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</si>
  <si>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</si>
  <si>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</si>
  <si>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</si>
  <si>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</si>
  <si>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</si>
  <si>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</si>
  <si>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</si>
  <si>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</si>
  <si>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</si>
  <si>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</si>
  <si>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</si>
  <si>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</si>
  <si>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</si>
  <si>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</si>
  <si>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</si>
  <si>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</si>
  <si>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</si>
  <si>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</si>
  <si>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</si>
  <si>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</si>
  <si>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</si>
  <si>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</si>
  <si>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</si>
  <si>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</si>
  <si>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</si>
  <si>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</si>
  <si>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</si>
  <si>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</si>
  <si>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</si>
  <si>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</si>
  <si>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</si>
  <si>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</si>
  <si>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</si>
  <si>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</si>
  <si>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</si>
  <si>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</si>
  <si>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</si>
  <si>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</si>
  <si>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</si>
  <si>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</si>
  <si>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</si>
  <si>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</si>
  <si>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</si>
  <si>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</si>
  <si>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</si>
  <si>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</si>
  <si>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</si>
  <si>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</si>
  <si>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</si>
  <si>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</si>
  <si>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</si>
  <si>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</si>
  <si>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</si>
  <si>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</si>
  <si>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</si>
  <si>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</si>
  <si>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</si>
  <si>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</si>
  <si>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</si>
  <si>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</si>
  <si>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</si>
  <si>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</si>
  <si>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</si>
  <si>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</si>
  <si>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</si>
  <si>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</si>
  <si>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</si>
  <si>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</si>
  <si>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</si>
  <si>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</si>
  <si>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</si>
  <si>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</si>
  <si>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</si>
  <si>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</si>
  <si>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</si>
  <si>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</si>
  <si>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</si>
  <si>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</si>
  <si>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</si>
  <si>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</si>
  <si>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</si>
  <si>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</si>
  <si>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</si>
  <si>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</si>
  <si>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</si>
  <si>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</si>
  <si>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</si>
  <si>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</si>
  <si>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</si>
  <si>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</si>
  <si>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</si>
  <si>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</si>
  <si>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</si>
  <si>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</si>
  <si>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</si>
  <si>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</si>
  <si>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</si>
  <si>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</si>
  <si>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</si>
  <si>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</si>
  <si>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</si>
  <si>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</si>
  <si>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</si>
  <si>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</si>
  <si>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</si>
  <si>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</si>
  <si>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</si>
  <si>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</si>
  <si>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</si>
  <si>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</si>
  <si>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</si>
  <si>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</si>
  <si>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</si>
  <si>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</si>
  <si>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</si>
  <si>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</si>
  <si>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</si>
  <si>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</si>
  <si>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</si>
  <si>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</si>
  <si>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</si>
  <si>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</si>
  <si>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</si>
  <si>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</si>
  <si>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</si>
  <si>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</si>
  <si>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</si>
  <si>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</si>
  <si>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</si>
  <si>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</si>
  <si>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</si>
  <si>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</si>
  <si>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</si>
  <si>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</si>
  <si>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</si>
  <si>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</si>
  <si>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</si>
  <si>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</si>
  <si>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</si>
  <si>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</si>
  <si>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</si>
  <si>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</si>
  <si>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</si>
  <si>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</si>
  <si>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</si>
  <si>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</si>
  <si>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</si>
  <si>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</si>
  <si>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</si>
  <si>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</si>
  <si>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</si>
  <si>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</si>
  <si>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</si>
  <si>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</si>
  <si>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</si>
  <si>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</si>
  <si>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</si>
  <si>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</si>
  <si>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</si>
  <si>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</si>
  <si>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</si>
  <si>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</si>
  <si>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</si>
  <si>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</si>
  <si>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</si>
  <si>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</si>
  <si>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</si>
  <si>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</si>
  <si>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</si>
  <si>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</si>
  <si>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</si>
  <si>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</si>
  <si>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</si>
  <si>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</si>
  <si>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</si>
  <si>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</si>
  <si>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</si>
  <si>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</si>
  <si>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</si>
  <si>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</si>
  <si>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</si>
  <si>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</si>
  <si>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</si>
  <si>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</si>
  <si>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</si>
  <si>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</si>
  <si>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</si>
  <si>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</si>
  <si>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</si>
  <si>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</si>
  <si>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</si>
  <si>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</si>
  <si>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</si>
  <si>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</si>
  <si>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</si>
  <si>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</si>
  <si>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</si>
  <si>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</si>
  <si>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</si>
  <si>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</si>
  <si>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</si>
  <si>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</si>
  <si>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</si>
  <si>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</si>
  <si>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</si>
  <si>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</si>
  <si>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</si>
  <si>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</si>
  <si>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</si>
  <si>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</si>
  <si>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</si>
  <si>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</si>
  <si>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</si>
  <si>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</si>
  <si>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</si>
  <si>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</si>
  <si>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</si>
  <si>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</si>
  <si>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</si>
  <si>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</si>
  <si>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</si>
  <si>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</si>
  <si>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</si>
  <si>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</si>
  <si>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</si>
  <si>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</si>
  <si>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</si>
  <si>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</si>
  <si>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</si>
  <si>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</si>
  <si>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</si>
  <si>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</si>
  <si>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</si>
  <si>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</si>
  <si>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</si>
  <si>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</si>
  <si>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</si>
  <si>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</si>
  <si>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</si>
  <si>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</si>
  <si>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</si>
  <si>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</si>
  <si>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</si>
  <si>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</si>
  <si>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</si>
  <si>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</si>
  <si>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</si>
  <si>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</si>
  <si>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</si>
  <si>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</si>
  <si>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</si>
  <si>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</si>
  <si>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</si>
  <si>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</si>
  <si>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</si>
  <si>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</si>
  <si>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</si>
  <si>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</si>
  <si>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</si>
  <si>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</si>
  <si>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</si>
  <si>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</si>
  <si>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</si>
  <si>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</si>
  <si>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</si>
  <si>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</si>
  <si>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</si>
  <si>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</si>
  <si>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</si>
  <si>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</si>
  <si>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</si>
  <si>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</si>
  <si>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</si>
  <si>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</si>
  <si>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</si>
  <si>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</si>
  <si>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</si>
  <si>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</si>
  <si>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</si>
  <si>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</si>
  <si>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</si>
  <si>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</si>
  <si>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</si>
  <si>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</si>
  <si>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</si>
  <si>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</si>
  <si>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</si>
  <si>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</si>
  <si>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</si>
  <si>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</si>
  <si>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</si>
  <si>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</si>
  <si>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</si>
  <si>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</si>
  <si>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</si>
  <si>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</si>
  <si>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</si>
  <si>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</si>
  <si>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</si>
  <si>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</si>
  <si>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</si>
  <si>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</si>
  <si>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</si>
  <si>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</si>
  <si>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</si>
  <si>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</si>
  <si>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</si>
  <si>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</si>
  <si>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</si>
  <si>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</si>
  <si>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</si>
  <si>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</si>
  <si>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</si>
  <si>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</si>
  <si>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</si>
  <si>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</si>
  <si>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</si>
  <si>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</si>
  <si>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</si>
  <si>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</si>
  <si>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</si>
  <si>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</si>
  <si>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</si>
  <si>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</si>
  <si>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</si>
  <si>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</si>
  <si>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</si>
  <si>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</si>
  <si>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</si>
  <si>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</si>
  <si>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</si>
  <si>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</si>
  <si>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</si>
  <si>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</si>
  <si>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</si>
  <si>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</si>
  <si>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</si>
  <si>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</si>
  <si>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</si>
  <si>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</si>
  <si>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</si>
  <si>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</si>
  <si>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</si>
  <si>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</si>
  <si>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</si>
  <si>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</si>
  <si>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</si>
  <si>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</si>
  <si>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</si>
  <si>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</si>
  <si>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</si>
  <si>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</si>
  <si>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</si>
  <si>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</si>
  <si>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</si>
  <si>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</si>
  <si>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</si>
  <si>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</si>
  <si>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</si>
  <si>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</si>
  <si>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</si>
  <si>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</si>
  <si>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</si>
  <si>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</si>
  <si>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</si>
  <si>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</si>
  <si>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</si>
  <si>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</si>
  <si>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</si>
  <si>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</si>
  <si>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</si>
  <si>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</si>
  <si>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</si>
  <si>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</si>
  <si>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</si>
  <si>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</si>
  <si>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</si>
  <si>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</si>
  <si>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</si>
  <si>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</si>
  <si>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</si>
  <si>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</si>
  <si>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</si>
  <si>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</si>
  <si>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</si>
  <si>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</si>
  <si>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</si>
  <si>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</si>
  <si>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</si>
  <si>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</si>
  <si>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</si>
  <si>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</si>
  <si>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</si>
  <si>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</si>
  <si>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</si>
  <si>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</si>
  <si>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</si>
  <si>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</si>
  <si>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</si>
  <si>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</si>
  <si>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</si>
  <si>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</si>
  <si>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</si>
  <si>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</si>
  <si>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</si>
  <si>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</si>
  <si>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</si>
  <si>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</si>
  <si>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</si>
  <si>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</si>
  <si>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</si>
  <si>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</si>
  <si>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</si>
  <si>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</si>
  <si>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</si>
  <si>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</si>
  <si>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</si>
  <si>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</si>
  <si>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</si>
  <si>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</si>
  <si>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</si>
  <si>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</si>
  <si>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</si>
  <si>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</si>
  <si>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</si>
  <si>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</si>
  <si>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</si>
  <si>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</si>
  <si>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</si>
  <si>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</si>
  <si>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</si>
  <si>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</si>
  <si>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</si>
  <si>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</si>
  <si>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</si>
  <si>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</si>
  <si>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</si>
  <si>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</si>
  <si>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</si>
  <si>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</si>
  <si>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</si>
  <si>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</si>
  <si>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</si>
  <si>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</si>
  <si>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</si>
  <si>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</si>
  <si>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</si>
  <si>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</si>
  <si>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</si>
  <si>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</si>
  <si>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</si>
  <si>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</si>
  <si>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</si>
  <si>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</si>
  <si>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</si>
  <si>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</si>
  <si>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</si>
  <si>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</si>
  <si>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</si>
  <si>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</si>
  <si>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</si>
  <si>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</si>
  <si>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</si>
  <si>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</si>
  <si>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</si>
  <si>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</si>
  <si>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</si>
  <si>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</si>
  <si>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</si>
  <si>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</si>
  <si>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</si>
  <si>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</si>
  <si>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</si>
  <si>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</si>
  <si>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</si>
  <si>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</si>
  <si>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</si>
  <si>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</si>
  <si>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</si>
  <si>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</si>
  <si>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</si>
  <si>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</si>
  <si>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</si>
  <si>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</si>
  <si>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</si>
  <si>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</si>
  <si>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</si>
  <si>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</si>
  <si>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</si>
  <si>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</si>
  <si>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</si>
  <si>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</si>
  <si>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</si>
  <si>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</si>
  <si>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</si>
  <si>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</si>
  <si>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</si>
  <si>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</si>
  <si>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</si>
  <si>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</si>
  <si>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</si>
  <si>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</si>
  <si>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</si>
  <si>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</si>
  <si>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</si>
  <si>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</si>
  <si>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</si>
  <si>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</si>
  <si>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</si>
  <si>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</si>
  <si>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</si>
  <si>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</si>
  <si>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</si>
  <si>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</si>
  <si>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</si>
  <si>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</si>
  <si>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</si>
  <si>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</si>
  <si>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</si>
  <si>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</si>
  <si>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</si>
  <si>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</si>
  <si>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</si>
  <si>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</si>
  <si>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</si>
  <si>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</si>
  <si>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</si>
  <si>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</si>
  <si>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</si>
  <si>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</si>
  <si>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</si>
  <si>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</si>
  <si>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</si>
  <si>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</si>
  <si>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</si>
  <si>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</si>
  <si>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</si>
  <si>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</si>
  <si>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</si>
  <si>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</si>
  <si>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</si>
  <si>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</si>
  <si>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</si>
  <si>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</si>
  <si>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</si>
  <si>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</si>
  <si>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</si>
  <si>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</si>
  <si>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</si>
  <si>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</si>
  <si>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</si>
  <si>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</si>
  <si>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</si>
  <si>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</si>
  <si>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</si>
  <si>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</si>
  <si>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</si>
  <si>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</si>
  <si>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</si>
  <si>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</si>
  <si>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</si>
  <si>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</si>
  <si>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</si>
  <si>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</si>
  <si>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</si>
  <si>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</si>
  <si>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</si>
  <si>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</si>
  <si>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</si>
  <si>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</si>
  <si>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</si>
  <si>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</si>
  <si>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</si>
  <si>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</si>
  <si>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</si>
  <si>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</si>
  <si>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</si>
  <si>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</si>
  <si>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</si>
  <si>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</si>
  <si>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</si>
  <si>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</si>
  <si>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</si>
  <si>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</si>
  <si>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</si>
  <si>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</si>
  <si>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</si>
  <si>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</si>
  <si>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</si>
  <si>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</si>
  <si>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</si>
  <si>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</si>
  <si>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</si>
  <si>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</si>
  <si>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</si>
  <si>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</si>
  <si>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</si>
  <si>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</si>
  <si>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</si>
  <si>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</si>
  <si>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</si>
  <si>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</si>
  <si>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</si>
  <si>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</si>
  <si>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</si>
  <si>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</si>
  <si>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</si>
  <si>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</si>
  <si>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</si>
  <si>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</si>
  <si>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</si>
  <si>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</si>
  <si>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</si>
  <si>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</si>
  <si>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</si>
  <si>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</si>
  <si>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</si>
  <si>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</si>
  <si>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</si>
  <si>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</si>
  <si>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</si>
  <si>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</si>
  <si>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</si>
  <si>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</si>
  <si>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</si>
  <si>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</si>
  <si>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</si>
  <si>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</si>
  <si>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</si>
  <si>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</si>
  <si>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</si>
  <si>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</si>
  <si>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</si>
  <si>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</si>
  <si>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</si>
  <si>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</si>
  <si>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</si>
  <si>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</si>
  <si>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</si>
  <si>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</si>
  <si>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</si>
  <si>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</si>
  <si>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</si>
  <si>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</si>
  <si>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</si>
  <si>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</si>
  <si>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</si>
  <si>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</si>
  <si>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</si>
  <si>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</si>
  <si>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</si>
  <si>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</si>
  <si>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</si>
  <si>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</si>
  <si>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</si>
  <si>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</si>
  <si>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</si>
  <si>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</si>
  <si>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</si>
  <si>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</si>
  <si>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</si>
  <si>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</si>
  <si>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</si>
  <si>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</si>
  <si>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</si>
  <si>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</si>
  <si>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</si>
  <si>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</si>
  <si>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</si>
  <si>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</si>
  <si>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</si>
  <si>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</si>
  <si>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</si>
  <si>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</si>
  <si>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</si>
  <si>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</si>
  <si>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</si>
  <si>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</si>
  <si>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</si>
  <si>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</si>
  <si>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</si>
  <si>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</si>
  <si>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</si>
  <si>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</si>
  <si>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</si>
  <si>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</si>
  <si>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</si>
  <si>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</si>
  <si>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</si>
  <si>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</si>
  <si>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</si>
  <si>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</si>
  <si>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</si>
  <si>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</si>
  <si>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</si>
  <si>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</si>
  <si>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</si>
  <si>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</si>
  <si>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</si>
  <si>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</si>
  <si>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</si>
  <si>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</si>
  <si>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</si>
  <si>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</si>
  <si>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</si>
  <si>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</si>
  <si>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</si>
  <si>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</si>
  <si>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</si>
  <si>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</si>
  <si>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</si>
  <si>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</si>
  <si>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</si>
  <si>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</si>
  <si>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</si>
  <si>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</si>
  <si>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</si>
  <si>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</si>
  <si>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</si>
  <si>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</si>
  <si>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</si>
  <si>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</si>
  <si>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</si>
  <si>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</si>
  <si>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</si>
  <si>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</si>
  <si>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</si>
  <si>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</si>
  <si>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</si>
  <si>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</si>
  <si>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</si>
  <si>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</si>
  <si>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</si>
  <si>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</si>
  <si>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</si>
  <si>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</si>
  <si>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</si>
  <si>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</si>
  <si>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</si>
  <si>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</si>
  <si>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</si>
  <si>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</si>
  <si>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</si>
  <si>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</si>
  <si>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</si>
  <si>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</si>
  <si>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</si>
  <si>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</si>
  <si>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</si>
  <si>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</si>
  <si>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</si>
  <si>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</si>
  <si>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</si>
  <si>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</si>
  <si>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</si>
  <si>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</si>
  <si>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</si>
  <si>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</si>
  <si>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</si>
  <si>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</si>
  <si>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</si>
  <si>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</si>
  <si>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</si>
  <si>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</si>
  <si>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</si>
  <si>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</si>
  <si>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</si>
  <si>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</si>
  <si>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</si>
  <si>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</si>
  <si>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</si>
  <si>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</si>
  <si>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</si>
  <si>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</si>
  <si>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</si>
  <si>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</si>
  <si>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</si>
  <si>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</si>
  <si>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</si>
  <si>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</si>
  <si>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</si>
  <si>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</si>
  <si>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</si>
  <si>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</si>
  <si>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</si>
  <si>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</si>
  <si>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</si>
  <si>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</si>
  <si>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</si>
  <si>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</si>
  <si>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</si>
  <si>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</si>
  <si>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</si>
  <si>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</si>
  <si>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</si>
  <si>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</si>
  <si>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</si>
  <si>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</si>
  <si>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</si>
  <si>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</si>
  <si>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</si>
  <si>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</si>
  <si>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</si>
  <si>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</si>
  <si>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</si>
  <si>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</si>
  <si>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</si>
  <si>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</si>
  <si>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</si>
  <si>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</si>
  <si>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</si>
  <si>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</si>
  <si>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</si>
  <si>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</si>
  <si>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</si>
  <si>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</si>
  <si>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</si>
  <si>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</si>
  <si>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</si>
  <si>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</si>
  <si>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</si>
  <si>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</si>
  <si>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</si>
  <si>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</si>
  <si>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</si>
  <si>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</si>
  <si>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</si>
  <si>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</si>
  <si>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</si>
  <si>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</si>
  <si>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</si>
  <si>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</si>
  <si>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</si>
  <si>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</si>
  <si>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</si>
  <si>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</si>
  <si>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</si>
  <si>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</si>
  <si>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</si>
  <si>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</si>
  <si>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</si>
  <si>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</si>
  <si>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</si>
  <si>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</si>
  <si>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</si>
  <si>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</si>
  <si>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</si>
  <si>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</si>
  <si>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</si>
  <si>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</si>
  <si>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</si>
  <si>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</si>
  <si>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</si>
  <si>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</si>
  <si>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</si>
  <si>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</si>
  <si>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</si>
  <si>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</si>
  <si>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</si>
  <si>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</si>
  <si>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</si>
  <si>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</si>
  <si>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</si>
  <si>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</si>
  <si>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</si>
  <si>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</si>
  <si>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</si>
  <si>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</si>
  <si>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</si>
  <si>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</si>
  <si>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</si>
  <si>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</si>
  <si>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</si>
  <si>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</si>
  <si>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</si>
  <si>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</si>
  <si>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</si>
  <si>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</si>
  <si>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</si>
  <si>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</si>
  <si>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</si>
  <si>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</si>
  <si>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</si>
  <si>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</si>
  <si>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</si>
  <si>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</si>
  <si>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</si>
  <si>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</si>
  <si>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</si>
  <si>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</si>
  <si>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</si>
  <si>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</si>
  <si>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</si>
  <si>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</si>
  <si>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</si>
  <si>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</si>
  <si>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</si>
  <si>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</si>
  <si>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</si>
  <si>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</si>
  <si>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</si>
  <si>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</si>
  <si>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</si>
  <si>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</si>
  <si>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</si>
  <si>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</si>
  <si>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</si>
  <si>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</si>
  <si>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</si>
  <si>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</si>
  <si>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</si>
  <si>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</si>
  <si>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</si>
  <si>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</si>
  <si>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</si>
  <si>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</si>
  <si>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</si>
  <si>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</si>
  <si>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</si>
  <si>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</si>
  <si>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</si>
  <si>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</si>
  <si>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</si>
  <si>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</si>
  <si>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</si>
  <si>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</si>
  <si>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</si>
  <si>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</si>
  <si>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</si>
  <si>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</si>
  <si>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</si>
  <si>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</si>
  <si>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</si>
  <si>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</si>
  <si>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</si>
  <si>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</si>
  <si>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</si>
  <si>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</si>
  <si>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</si>
  <si>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</si>
  <si>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</si>
  <si>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</si>
  <si>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</si>
  <si>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</si>
  <si>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</si>
  <si>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</si>
  <si>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</si>
  <si>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</si>
  <si>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</si>
  <si>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</si>
  <si>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</si>
  <si>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</si>
  <si>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</si>
  <si>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</si>
  <si>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</si>
  <si>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</si>
  <si>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</si>
  <si>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</si>
  <si>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</si>
  <si>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</si>
  <si>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</si>
  <si>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</si>
  <si>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</si>
  <si>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</si>
  <si>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</si>
  <si>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</si>
  <si>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</si>
  <si>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</si>
  <si>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</si>
  <si>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</si>
  <si>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</si>
  <si>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</si>
  <si>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</si>
  <si>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</si>
  <si>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</si>
  <si>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</si>
  <si>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</si>
  <si>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</si>
  <si>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</si>
  <si>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</si>
  <si>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</si>
  <si>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</si>
  <si>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</si>
  <si>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</si>
  <si>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</si>
  <si>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</si>
  <si>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</si>
  <si>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</si>
  <si>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</si>
  <si>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</si>
  <si>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</si>
  <si>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</si>
  <si>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</si>
  <si>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</si>
  <si>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</si>
  <si>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</si>
  <si>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</si>
  <si>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</si>
  <si>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</si>
  <si>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</si>
  <si>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</si>
  <si>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</si>
  <si>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</si>
  <si>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</si>
  <si>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</si>
  <si>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</si>
  <si>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</si>
  <si>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</si>
  <si>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</si>
  <si>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</si>
  <si>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</si>
  <si>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</si>
  <si>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</si>
  <si>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</si>
  <si>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</si>
  <si>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</si>
  <si>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</si>
  <si>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</si>
  <si>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</si>
  <si>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</si>
  <si>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</si>
  <si>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</si>
  <si>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</si>
  <si>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</si>
  <si>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</si>
  <si>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</si>
  <si>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</si>
  <si>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</si>
  <si>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</si>
  <si>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</si>
  <si>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</si>
  <si>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</si>
  <si>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</si>
  <si>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</si>
  <si>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</si>
  <si>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</si>
  <si>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</si>
  <si>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</si>
  <si>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</si>
  <si>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</si>
  <si>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</si>
  <si>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</si>
  <si>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</si>
  <si>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</si>
  <si>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</si>
  <si>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</si>
  <si>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</si>
  <si>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</si>
  <si>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</si>
  <si>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</si>
  <si>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</si>
  <si>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</si>
  <si>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</si>
  <si>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</si>
  <si>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</si>
  <si>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</si>
  <si>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</si>
  <si>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</si>
  <si>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</si>
  <si>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</si>
  <si>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</si>
  <si>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</si>
  <si>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</si>
  <si>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</si>
  <si>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</si>
  <si>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</si>
  <si>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</si>
  <si>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</si>
  <si>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</si>
  <si>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</si>
  <si>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</si>
  <si>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</si>
  <si>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</si>
  <si>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</si>
  <si>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</si>
  <si>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</si>
  <si>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</si>
  <si>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</si>
  <si>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</si>
  <si>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</si>
  <si>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</si>
  <si>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</si>
  <si>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</si>
  <si>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</si>
  <si>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</si>
  <si>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</si>
  <si>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</si>
  <si>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</si>
  <si>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</si>
  <si>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</si>
  <si>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</si>
  <si>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</si>
  <si>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</si>
  <si>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</si>
  <si>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</si>
  <si>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</si>
  <si>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</si>
  <si>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</si>
  <si>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</si>
  <si>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</si>
  <si>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</si>
  <si>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</si>
  <si>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</si>
  <si>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</si>
  <si>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</si>
  <si>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</si>
  <si>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</si>
  <si>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</si>
  <si>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</si>
  <si>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</si>
  <si>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</si>
  <si>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</si>
  <si>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</si>
  <si>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</si>
  <si>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</si>
  <si>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</si>
  <si>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</si>
  <si>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</si>
  <si>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</si>
  <si>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</si>
  <si>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</si>
  <si>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</si>
  <si>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</si>
  <si>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</si>
  <si>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</si>
  <si>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</si>
  <si>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</si>
  <si>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</si>
  <si>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</si>
  <si>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</si>
  <si>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</si>
  <si>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</si>
  <si>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</si>
  <si>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</si>
  <si>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</si>
  <si>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</si>
  <si>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</si>
  <si>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</si>
  <si>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</si>
  <si>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</si>
  <si>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</si>
  <si>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</si>
  <si>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</si>
  <si>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</si>
  <si>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</si>
  <si>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</si>
  <si>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</si>
  <si>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</si>
  <si>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</si>
  <si>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</si>
  <si>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</si>
  <si>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</si>
  <si>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</si>
  <si>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</si>
  <si>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</si>
  <si>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</si>
  <si>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</si>
  <si>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</si>
  <si>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</si>
  <si>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</si>
  <si>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</si>
  <si>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</si>
  <si>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</si>
  <si>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</si>
  <si>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</si>
  <si>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</si>
  <si>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</si>
  <si>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</si>
  <si>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</si>
  <si>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</si>
  <si>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</si>
  <si>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</si>
  <si>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</si>
  <si>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</si>
  <si>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</si>
  <si>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</si>
  <si>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</si>
  <si>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</si>
  <si>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</si>
  <si>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</si>
  <si>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</si>
  <si>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</si>
  <si>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</si>
  <si>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</si>
  <si>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</si>
  <si>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</si>
  <si>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</si>
  <si>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</si>
  <si>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</si>
  <si>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</si>
  <si>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</si>
  <si>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</si>
  <si>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</si>
  <si>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</si>
  <si>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</si>
  <si>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</si>
  <si>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</si>
  <si>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</si>
  <si>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</si>
  <si>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</si>
  <si>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</si>
  <si>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</si>
  <si>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</si>
  <si>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</si>
  <si>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</si>
  <si>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</si>
  <si>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</si>
  <si>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</si>
  <si>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</si>
  <si>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</si>
  <si>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</si>
  <si>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</si>
  <si>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</si>
  <si>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</si>
  <si>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</si>
  <si>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</si>
  <si>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</si>
  <si>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</si>
  <si>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</si>
  <si>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</si>
  <si>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</si>
  <si>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</si>
  <si>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</si>
  <si>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</si>
  <si>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</si>
  <si>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</si>
  <si>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</si>
  <si>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</si>
  <si>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</si>
  <si>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</si>
  <si>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</si>
  <si>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</si>
  <si>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</si>
  <si>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</si>
  <si>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</si>
  <si>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</si>
  <si>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</si>
  <si>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</si>
  <si>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</si>
  <si>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</si>
  <si>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</si>
  <si>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</si>
  <si>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</si>
  <si>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</si>
  <si>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</si>
  <si>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</si>
  <si>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</si>
  <si>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</si>
  <si>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</si>
  <si>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</si>
  <si>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</si>
  <si>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</si>
  <si>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</si>
  <si>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</si>
  <si>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</si>
  <si>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</si>
  <si>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</si>
  <si>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</si>
  <si>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</si>
  <si>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</si>
  <si>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</si>
  <si>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</si>
  <si>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</si>
  <si>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</si>
  <si>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</si>
  <si>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</si>
  <si>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</si>
  <si>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</si>
  <si>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</si>
  <si>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</si>
  <si>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</si>
  <si>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</si>
  <si>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</si>
  <si>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</si>
  <si>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</si>
  <si>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</si>
  <si>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</si>
  <si>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</si>
  <si>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</si>
  <si>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</si>
  <si>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</si>
  <si>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</si>
  <si>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</si>
  <si>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</si>
  <si>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</si>
  <si>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</si>
  <si>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</si>
  <si>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</si>
  <si>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</si>
  <si>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</si>
  <si>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</si>
  <si>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</si>
  <si>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</si>
  <si>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</si>
  <si>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</si>
  <si>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</si>
  <si>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</si>
  <si>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</si>
  <si>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</si>
  <si>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</si>
  <si>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</si>
  <si>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</si>
  <si>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</si>
  <si>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</si>
  <si>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</si>
  <si>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</si>
  <si>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</si>
  <si>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</si>
  <si>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</si>
  <si>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</si>
  <si>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</si>
  <si>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</si>
  <si>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</si>
  <si>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</si>
  <si>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</si>
  <si>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</si>
  <si>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</si>
  <si>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</si>
  <si>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</si>
  <si>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</si>
  <si>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</si>
  <si>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</si>
  <si>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</si>
  <si>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</si>
  <si>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</si>
  <si>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</si>
  <si>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</si>
  <si>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</si>
  <si>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</si>
  <si>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</si>
  <si>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</si>
  <si>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</si>
  <si>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</si>
  <si>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</si>
  <si>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</si>
  <si>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</si>
  <si>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</si>
  <si>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</si>
  <si>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</si>
  <si>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</si>
  <si>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</si>
  <si>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</si>
  <si>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</si>
  <si>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</si>
  <si>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</si>
  <si>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</si>
  <si>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</si>
  <si>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</si>
  <si>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</si>
  <si>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</si>
  <si>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</si>
  <si>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</si>
  <si>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</si>
  <si>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</si>
  <si>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</si>
  <si>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</si>
  <si>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</si>
  <si>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</si>
  <si>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</si>
  <si>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</si>
  <si>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</si>
  <si>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</si>
  <si>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</si>
  <si>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</si>
  <si>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</si>
  <si>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</si>
  <si>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</si>
  <si>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</si>
  <si>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</si>
  <si>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</si>
  <si>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</si>
  <si>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</si>
  <si>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</si>
  <si>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</si>
  <si>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</si>
  <si>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</si>
  <si>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</si>
  <si>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</si>
  <si>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</si>
  <si>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</si>
  <si>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</si>
  <si>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</si>
  <si>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</si>
  <si>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</si>
  <si>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</si>
  <si>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</si>
  <si>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</si>
  <si>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</si>
  <si>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</si>
  <si>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</si>
  <si>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</si>
  <si>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</si>
  <si>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</si>
  <si>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</si>
  <si>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</si>
  <si>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</si>
  <si>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</si>
  <si>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</si>
  <si>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</si>
  <si>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</si>
  <si>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</si>
  <si>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</si>
  <si>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</si>
  <si>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</si>
  <si>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</si>
  <si>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</si>
  <si>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</si>
  <si>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</si>
  <si>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</si>
  <si>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</si>
  <si>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</si>
  <si>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</si>
  <si>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</si>
  <si>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</si>
  <si>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</si>
  <si>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</si>
  <si>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</si>
  <si>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</si>
  <si>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</si>
  <si>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</si>
  <si>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</si>
  <si>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</si>
  <si>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</si>
  <si>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</si>
  <si>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</si>
  <si>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</si>
  <si>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</si>
  <si>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</si>
  <si>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</si>
  <si>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</si>
  <si>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</si>
  <si>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</si>
  <si>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</si>
  <si>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</si>
  <si>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</si>
  <si>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</si>
  <si>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</si>
  <si>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</si>
  <si>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</si>
  <si>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</si>
  <si>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</si>
  <si>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</si>
  <si>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</si>
  <si>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</si>
  <si>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</si>
  <si>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</si>
  <si>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</si>
  <si>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</si>
  <si>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</si>
  <si>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</si>
  <si>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</si>
  <si>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</si>
  <si>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</si>
  <si>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</si>
  <si>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</si>
  <si>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</si>
  <si>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</si>
  <si>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</si>
  <si>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</si>
  <si>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</si>
  <si>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</si>
  <si>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</si>
  <si>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</si>
  <si>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</si>
  <si>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</si>
  <si>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</si>
  <si>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</si>
  <si>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</si>
  <si>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</si>
  <si>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</si>
  <si>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</si>
  <si>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</si>
  <si>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</si>
  <si>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</si>
  <si>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</si>
  <si>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</si>
  <si>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</si>
  <si>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</si>
  <si>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</si>
  <si>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</si>
  <si>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</si>
  <si>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</si>
  <si>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</si>
  <si>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</si>
  <si>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</si>
  <si>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</si>
  <si>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</si>
  <si>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</si>
  <si>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</si>
  <si>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</si>
  <si>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</si>
  <si>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</si>
  <si>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</si>
  <si>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</si>
  <si>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</si>
  <si>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</si>
  <si>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</si>
  <si>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</si>
  <si>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</si>
  <si>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</si>
  <si>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</si>
  <si>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</si>
  <si>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</si>
  <si>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</si>
  <si>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</si>
  <si>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</si>
  <si>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</si>
  <si>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</si>
  <si>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</si>
  <si>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</si>
  <si>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</si>
  <si>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</si>
  <si>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</si>
  <si>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</si>
  <si>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</si>
  <si>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</si>
  <si>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</si>
  <si>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</si>
  <si>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</si>
  <si>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</si>
  <si>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</si>
  <si>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</si>
  <si>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</si>
  <si>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</si>
  <si>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</si>
  <si>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</si>
  <si>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</si>
  <si>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</si>
  <si>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</si>
  <si>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</si>
  <si>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</si>
  <si>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</si>
  <si>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</si>
  <si>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</si>
  <si>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</si>
  <si>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</si>
  <si>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</si>
  <si>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</si>
  <si>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</si>
  <si>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</si>
  <si>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</si>
  <si>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</si>
  <si>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</si>
  <si>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</si>
  <si>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</si>
  <si>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</si>
  <si>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</si>
  <si>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</si>
  <si>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</si>
  <si>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</si>
  <si>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</si>
  <si>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</si>
  <si>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</si>
  <si>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</si>
  <si>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</si>
  <si>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</si>
  <si>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</si>
  <si>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</si>
  <si>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</si>
  <si>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</si>
  <si>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</si>
  <si>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</si>
  <si>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</si>
  <si>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</si>
  <si>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</si>
  <si>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</si>
  <si>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</si>
  <si>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</si>
  <si>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</si>
  <si>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</si>
  <si>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</si>
  <si>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</si>
  <si>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</si>
  <si>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</si>
  <si>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</si>
  <si>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</si>
  <si>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</si>
  <si>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</si>
  <si>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</si>
  <si>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</si>
  <si>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</si>
  <si>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</si>
  <si>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</si>
  <si>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</si>
  <si>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</si>
  <si>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</si>
  <si>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</si>
  <si>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</si>
  <si>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</si>
  <si>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</si>
  <si>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</si>
  <si>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</si>
  <si>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</si>
  <si>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</si>
  <si>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</si>
  <si>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</si>
  <si>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</si>
  <si>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</si>
  <si>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</si>
  <si>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</si>
  <si>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</si>
  <si>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</si>
  <si>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</si>
  <si>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</si>
  <si>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</si>
  <si>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</si>
  <si>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</si>
  <si>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</si>
  <si>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</si>
  <si>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</si>
  <si>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</si>
  <si>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</si>
  <si>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</si>
  <si>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</si>
  <si>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</si>
  <si>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</si>
  <si>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</si>
  <si>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</si>
  <si>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</si>
  <si>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</si>
  <si>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</si>
  <si>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</si>
  <si>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</si>
  <si>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</si>
  <si>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</si>
  <si>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</si>
  <si>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</si>
  <si>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</si>
  <si>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</si>
  <si>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</si>
  <si>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</si>
  <si>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</si>
  <si>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</si>
  <si>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</si>
  <si>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</si>
  <si>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</si>
  <si>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</si>
  <si>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</si>
  <si>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</si>
  <si>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</si>
  <si>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</si>
  <si>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</si>
  <si>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</si>
  <si>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</si>
  <si>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</si>
  <si>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</si>
  <si>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</si>
  <si>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</si>
  <si>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</si>
  <si>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</si>
  <si>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</si>
  <si>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</si>
  <si>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</si>
  <si>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</si>
  <si>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</si>
  <si>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</si>
  <si>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</si>
  <si>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</si>
  <si>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</si>
  <si>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</si>
  <si>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</si>
  <si>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</si>
  <si>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</si>
  <si>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</si>
  <si>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</si>
  <si>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</si>
  <si>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</si>
  <si>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</si>
  <si>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</si>
  <si>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</si>
  <si>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</si>
  <si>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</si>
  <si>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</si>
  <si>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</si>
  <si>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</si>
  <si>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</si>
  <si>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</si>
  <si>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</si>
  <si>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</si>
  <si>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</si>
  <si>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</si>
  <si>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</si>
  <si>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</si>
  <si>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</si>
  <si>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</si>
  <si>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</si>
  <si>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</si>
  <si>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</si>
  <si>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</si>
  <si>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</si>
  <si>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</si>
  <si>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</si>
  <si>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</si>
  <si>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</si>
  <si>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</si>
  <si>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</si>
  <si>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</si>
  <si>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</si>
  <si>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</si>
  <si>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</si>
  <si>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</si>
  <si>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</si>
  <si>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</si>
  <si>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</si>
  <si>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</si>
  <si>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</si>
  <si>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</si>
  <si>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</si>
  <si>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</si>
  <si>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</si>
  <si>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</si>
  <si>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</si>
  <si>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</si>
  <si>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</si>
  <si>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</si>
  <si>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</si>
  <si>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</si>
  <si>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</si>
  <si>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</si>
  <si>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</si>
  <si>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</si>
  <si>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</si>
  <si>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</si>
  <si>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</si>
  <si>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</si>
  <si>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</si>
  <si>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</si>
  <si>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</si>
  <si>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</si>
  <si>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</si>
  <si>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</si>
  <si>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</si>
  <si>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</si>
  <si>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</si>
  <si>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</si>
  <si>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</si>
  <si>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</si>
  <si>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</si>
  <si>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</si>
  <si>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</si>
  <si>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</si>
  <si>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</si>
  <si>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</si>
  <si>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</si>
  <si>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</si>
  <si>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</si>
  <si>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</si>
  <si>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</si>
  <si>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</si>
  <si>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</si>
  <si>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</si>
  <si>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</si>
  <si>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</si>
  <si>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</si>
  <si>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</si>
  <si>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</si>
  <si>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</si>
  <si>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</si>
  <si>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</si>
  <si>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</si>
  <si>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</si>
  <si>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</si>
  <si>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</si>
  <si>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</si>
  <si>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</si>
  <si>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</si>
  <si>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</si>
  <si>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</si>
  <si>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</si>
  <si>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</si>
  <si>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</si>
  <si>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</si>
  <si>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</si>
  <si>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</si>
  <si>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</si>
  <si>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</si>
  <si>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</si>
  <si>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</si>
  <si>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</si>
  <si>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</si>
  <si>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</si>
  <si>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</si>
  <si>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</si>
  <si>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</si>
  <si>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</si>
  <si>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</si>
  <si>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</si>
  <si>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</si>
  <si>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</si>
  <si>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</si>
  <si>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</si>
  <si>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</si>
  <si>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</si>
  <si>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</si>
  <si>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</si>
  <si>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</si>
  <si>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</si>
  <si>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</si>
  <si>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</si>
  <si>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</si>
  <si>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</si>
  <si>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</si>
  <si>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</si>
  <si>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</si>
  <si>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</si>
  <si>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</si>
  <si>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</si>
  <si>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</si>
  <si>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</si>
  <si>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</si>
  <si>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</si>
  <si>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</si>
  <si>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</si>
  <si>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</si>
  <si>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</si>
  <si>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</si>
  <si>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</si>
  <si>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</si>
  <si>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</si>
  <si>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</si>
  <si>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</si>
  <si>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</si>
  <si>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</si>
  <si>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</si>
  <si>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</si>
  <si>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</si>
  <si>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</si>
  <si>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</si>
  <si>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</si>
  <si>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</si>
  <si>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</si>
  <si>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</si>
  <si>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</si>
  <si>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</si>
  <si>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</si>
  <si>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</si>
  <si>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</si>
  <si>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</si>
  <si>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</si>
  <si>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</si>
  <si>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</si>
  <si>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</si>
  <si>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</si>
  <si>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</si>
  <si>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</si>
  <si>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</si>
  <si>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</si>
  <si>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</si>
  <si>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</si>
  <si>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</si>
  <si>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</si>
  <si>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</si>
  <si>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</si>
  <si>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</si>
  <si>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</si>
  <si>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</si>
  <si>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</si>
  <si>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</si>
  <si>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</si>
  <si>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</si>
  <si>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</si>
  <si>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</si>
  <si>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</si>
  <si>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</si>
  <si>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</si>
  <si>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</si>
  <si>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</si>
  <si>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</si>
  <si>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</si>
  <si>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</si>
  <si>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</si>
  <si>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</si>
  <si>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</si>
  <si>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</si>
  <si>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</si>
  <si>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</si>
  <si>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</si>
  <si>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</si>
  <si>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</si>
  <si>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</si>
  <si>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</si>
  <si>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</si>
  <si>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</si>
  <si>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</si>
  <si>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</si>
  <si>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</si>
  <si>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</si>
  <si>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</si>
  <si>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</si>
  <si>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</si>
  <si>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</si>
  <si>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</si>
  <si>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</si>
  <si>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</si>
  <si>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</si>
  <si>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</si>
  <si>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</si>
  <si>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</si>
  <si>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</si>
  <si>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</si>
  <si>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</si>
  <si>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</si>
  <si>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</si>
  <si>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</si>
  <si>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</si>
  <si>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</si>
  <si>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</si>
  <si>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</si>
  <si>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</si>
  <si>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</si>
  <si>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</si>
  <si>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</si>
  <si>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</si>
  <si>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</si>
  <si>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</si>
  <si>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</si>
  <si>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</si>
  <si>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</si>
  <si>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</si>
  <si>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</si>
  <si>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</si>
  <si>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</si>
  <si>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</si>
  <si>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</si>
  <si>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</si>
  <si>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</si>
  <si>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</si>
  <si>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</si>
  <si>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</si>
  <si>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</si>
  <si>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</si>
  <si>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</si>
  <si>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</si>
  <si>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</si>
  <si>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</si>
  <si>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</si>
  <si>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</si>
  <si>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</si>
  <si>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</si>
  <si>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</si>
  <si>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</si>
  <si>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</si>
  <si>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</si>
  <si>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</si>
  <si>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</si>
  <si>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</si>
  <si>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</si>
  <si>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</si>
  <si>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</si>
  <si>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</si>
  <si>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</si>
  <si>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</si>
  <si>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</si>
  <si>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</si>
  <si>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</si>
  <si>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</si>
  <si>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</si>
  <si>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</si>
  <si>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</si>
  <si>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</si>
  <si>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</si>
  <si>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</si>
  <si>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</si>
  <si>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</si>
  <si>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</si>
  <si>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</si>
  <si>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</si>
  <si>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</si>
  <si>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</si>
  <si>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</si>
  <si>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</si>
  <si>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</si>
  <si>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</si>
  <si>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</si>
  <si>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</si>
  <si>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</si>
  <si>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</si>
  <si>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</si>
  <si>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</si>
  <si>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</si>
  <si>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</si>
  <si>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</si>
  <si>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</si>
  <si>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</si>
  <si>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</si>
  <si>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</si>
  <si>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</si>
  <si>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</si>
  <si>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</si>
  <si>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</si>
  <si>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</si>
  <si>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</si>
  <si>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</si>
  <si>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</si>
  <si>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</si>
  <si>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</si>
  <si>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</si>
  <si>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</si>
  <si>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</si>
  <si>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</si>
  <si>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</si>
  <si>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</si>
  <si>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</si>
  <si>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</si>
  <si>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</si>
  <si>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</si>
  <si>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</si>
  <si>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</si>
  <si>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</si>
  <si>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</si>
  <si>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</si>
  <si>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</si>
  <si>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</si>
  <si>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</si>
  <si>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</si>
  <si>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</si>
  <si>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</si>
  <si>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</si>
  <si>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</si>
  <si>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</si>
  <si>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</si>
  <si>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</si>
  <si>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</si>
  <si>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</si>
  <si>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</si>
  <si>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</si>
  <si>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</si>
  <si>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</si>
  <si>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</si>
  <si>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</si>
  <si>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</si>
  <si>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</si>
  <si>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</si>
  <si>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</si>
  <si>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</si>
  <si>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</si>
  <si>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</si>
  <si>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</si>
  <si>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</si>
  <si>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</si>
  <si>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</si>
  <si>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</si>
  <si>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</si>
  <si>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</si>
  <si>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</si>
  <si>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</si>
  <si>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</si>
  <si>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</si>
  <si>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</si>
  <si>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</si>
  <si>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</si>
  <si>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</si>
  <si>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</si>
  <si>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</si>
  <si>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</si>
  <si>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</si>
  <si>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</si>
  <si>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</si>
  <si>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</si>
  <si>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</si>
  <si>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</si>
  <si>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</si>
  <si>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</si>
  <si>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</si>
  <si>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</si>
  <si>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</si>
  <si>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</si>
  <si>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</si>
  <si>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</si>
  <si>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</si>
  <si>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</si>
  <si>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</si>
  <si>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</si>
  <si>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</si>
  <si>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</si>
  <si>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</si>
  <si>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</si>
  <si>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</si>
  <si>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</si>
  <si>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</si>
  <si>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</si>
  <si>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</si>
  <si>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</si>
  <si>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</si>
  <si>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</si>
  <si>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</si>
  <si>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</si>
  <si>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</si>
  <si>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</si>
  <si>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</si>
  <si>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</si>
  <si>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</si>
  <si>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</si>
  <si>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</si>
  <si>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</si>
  <si>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</si>
  <si>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</si>
  <si>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</si>
  <si>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</si>
  <si>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</si>
  <si>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</si>
  <si>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</si>
  <si>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</si>
  <si>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</si>
  <si>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</si>
  <si>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</si>
  <si>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</si>
  <si>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</si>
  <si>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</si>
  <si>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</si>
  <si>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</si>
  <si>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</si>
  <si>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</si>
  <si>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</si>
  <si>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</si>
  <si>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</si>
  <si>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</si>
  <si>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</si>
  <si>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</si>
  <si>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</si>
  <si>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</si>
  <si>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</si>
  <si>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</si>
  <si>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</si>
  <si>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</si>
  <si>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</si>
  <si>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</si>
  <si>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</si>
  <si>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</si>
  <si>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</si>
  <si>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</si>
  <si>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</si>
  <si>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</si>
  <si>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</si>
  <si>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</si>
  <si>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</si>
  <si>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</si>
  <si>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</si>
  <si>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</si>
  <si>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</si>
  <si>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</si>
  <si>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</si>
  <si>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</si>
  <si>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</si>
  <si>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</si>
  <si>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</si>
  <si>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</si>
  <si>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</si>
  <si>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</si>
  <si>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</si>
  <si>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</si>
  <si>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</si>
  <si>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</si>
  <si>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</si>
  <si>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</si>
  <si>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</si>
  <si>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</si>
  <si>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</si>
  <si>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</si>
  <si>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</si>
  <si>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</si>
  <si>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</si>
  <si>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</si>
  <si>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</si>
  <si>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</si>
  <si>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</si>
  <si>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</si>
  <si>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</si>
  <si>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</si>
  <si>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</si>
  <si>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</si>
  <si>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</si>
  <si>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</si>
  <si>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</si>
  <si>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</si>
  <si>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</si>
  <si>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</si>
  <si>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</si>
  <si>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</si>
  <si>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</si>
  <si>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</si>
  <si>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</si>
  <si>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</si>
  <si>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</si>
  <si>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</si>
  <si>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</si>
  <si>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</si>
  <si>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</si>
  <si>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</si>
  <si>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</si>
  <si>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</si>
  <si>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</si>
  <si>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</si>
  <si>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</si>
  <si>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</si>
  <si>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</si>
  <si>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</si>
  <si>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</si>
  <si>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</si>
  <si>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</si>
  <si>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</si>
  <si>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</si>
  <si>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</si>
  <si>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</si>
  <si>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</si>
  <si>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</si>
  <si>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</si>
  <si>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</si>
  <si>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</si>
  <si>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</si>
  <si>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</si>
  <si>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</si>
  <si>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</si>
  <si>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</si>
  <si>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</si>
  <si>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</si>
  <si>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</si>
  <si>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</si>
  <si>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</si>
  <si>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</si>
  <si>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</si>
  <si>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</si>
  <si>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</si>
  <si>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</si>
  <si>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</si>
  <si>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</si>
  <si>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</si>
  <si>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</si>
  <si>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</si>
  <si>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</si>
  <si>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</si>
  <si>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</si>
  <si>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</si>
  <si>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</si>
  <si>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</si>
  <si>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</si>
  <si>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</si>
  <si>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</si>
  <si>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</si>
  <si>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</si>
  <si>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</si>
  <si>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</si>
  <si>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</si>
  <si>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</si>
  <si>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</si>
  <si>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</si>
  <si>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</si>
  <si>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</si>
  <si>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</si>
  <si>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</si>
  <si>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</si>
  <si>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</si>
  <si>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</si>
  <si>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</si>
  <si>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</si>
  <si>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</si>
  <si>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</si>
  <si>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</si>
  <si>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</si>
  <si>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</si>
  <si>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</si>
  <si>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</si>
  <si>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</si>
  <si>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</si>
  <si>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</si>
  <si>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</si>
  <si>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</si>
  <si>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</si>
  <si>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</si>
  <si>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</si>
  <si>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</si>
  <si>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</si>
  <si>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</si>
  <si>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</si>
  <si>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</si>
  <si>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</si>
  <si>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</si>
  <si>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</si>
  <si>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</si>
  <si>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</si>
  <si>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</si>
  <si>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</si>
  <si>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</si>
  <si>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</si>
  <si>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</si>
  <si>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</si>
  <si>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</si>
  <si>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</si>
  <si>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</si>
  <si>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</si>
  <si>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</si>
  <si>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</si>
  <si>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</si>
  <si>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</si>
  <si>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</si>
  <si>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</si>
  <si>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</si>
  <si>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</si>
  <si>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</si>
  <si>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</si>
  <si>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</si>
  <si>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</si>
  <si>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</si>
  <si>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</si>
  <si>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</si>
  <si>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</si>
  <si>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</si>
  <si>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</si>
  <si>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</si>
  <si>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</si>
  <si>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</si>
  <si>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</si>
  <si>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</si>
  <si>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</si>
  <si>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</si>
  <si>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</si>
  <si>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</si>
  <si>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</si>
  <si>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</si>
  <si>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</si>
  <si>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</si>
  <si>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</si>
  <si>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</si>
  <si>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</si>
  <si>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</si>
  <si>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</si>
  <si>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</si>
  <si>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</si>
  <si>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</si>
  <si>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</si>
  <si>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</si>
  <si>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</si>
  <si>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</si>
  <si>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</si>
  <si>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</si>
  <si>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</si>
  <si>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</si>
  <si>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</si>
  <si>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</si>
  <si>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</si>
  <si>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</si>
  <si>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</si>
  <si>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</si>
  <si>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</si>
  <si>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</si>
  <si>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</si>
  <si>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</si>
  <si>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</si>
  <si>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</si>
  <si>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</si>
  <si>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</si>
  <si>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</si>
  <si>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</si>
  <si>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</si>
  <si>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</si>
  <si>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</si>
  <si>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</si>
  <si>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</si>
  <si>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</si>
  <si>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</si>
  <si>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</si>
  <si>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</si>
  <si>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</si>
  <si>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</si>
  <si>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</si>
  <si>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</si>
  <si>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</si>
  <si>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</si>
  <si>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</si>
  <si>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</si>
  <si>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</si>
  <si>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</si>
  <si>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</si>
  <si>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</si>
  <si>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</si>
  <si>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</si>
  <si>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</si>
  <si>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</si>
  <si>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</si>
  <si>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</si>
  <si>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</si>
  <si>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</si>
  <si>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</si>
  <si>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</si>
  <si>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</si>
  <si>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</si>
  <si>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</si>
  <si>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</si>
  <si>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</si>
  <si>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</si>
  <si>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</si>
  <si>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</si>
  <si>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</si>
  <si>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</si>
  <si>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</si>
  <si>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</si>
  <si>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</si>
  <si>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</si>
  <si>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</si>
  <si>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</si>
  <si>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</si>
  <si>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</si>
  <si>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</si>
  <si>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</si>
  <si>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</si>
  <si>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</si>
  <si>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</si>
  <si>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</si>
  <si>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</si>
  <si>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</si>
  <si>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</si>
  <si>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</si>
  <si>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</si>
  <si>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</si>
  <si>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</si>
  <si>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</si>
  <si>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</si>
  <si>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</si>
  <si>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</si>
  <si>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</si>
  <si>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</si>
  <si>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</si>
  <si>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</si>
  <si>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</si>
  <si>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</si>
  <si>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</si>
  <si>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</si>
  <si>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</si>
  <si>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</si>
  <si>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</si>
  <si>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</si>
  <si>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</si>
  <si>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</si>
  <si>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</si>
  <si>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</si>
  <si>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</si>
  <si>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</si>
  <si>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</si>
  <si>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</si>
  <si>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</si>
  <si>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</si>
  <si>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</si>
  <si>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</si>
  <si>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</si>
  <si>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</si>
  <si>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</si>
  <si>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</si>
  <si>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</si>
  <si>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</si>
  <si>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</si>
  <si>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</si>
  <si>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</si>
  <si>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</si>
  <si>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</si>
  <si>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</si>
  <si>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</si>
  <si>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</si>
  <si>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</si>
  <si>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</si>
  <si>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</si>
  <si>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</si>
  <si>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</si>
  <si>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</si>
  <si>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</si>
  <si>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</si>
  <si>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</si>
  <si>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</si>
  <si>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</si>
  <si>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</si>
  <si>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</si>
  <si>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</si>
  <si>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</si>
  <si>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</si>
  <si>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</si>
  <si>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</si>
  <si>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</si>
  <si>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</si>
  <si>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</si>
  <si>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</si>
  <si>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</si>
  <si>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</si>
  <si>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</si>
  <si>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</si>
  <si>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</si>
  <si>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</si>
  <si>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</si>
  <si>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</si>
  <si>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</si>
  <si>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</si>
  <si>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</si>
  <si>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</si>
  <si>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</si>
  <si>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</si>
  <si>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</si>
  <si>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</si>
  <si>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</si>
  <si>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</si>
  <si>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</si>
  <si>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</si>
  <si>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</si>
  <si>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</si>
  <si>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</si>
  <si>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</si>
  <si>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</si>
  <si>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</si>
  <si>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</si>
  <si>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</si>
  <si>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</si>
  <si>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</si>
  <si>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</si>
  <si>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</si>
  <si>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</si>
  <si>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</si>
  <si>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</si>
  <si>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</si>
  <si>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</si>
  <si>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</si>
  <si>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</si>
  <si>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</si>
  <si>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</si>
  <si>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</si>
  <si>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</si>
  <si>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</si>
  <si>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</si>
  <si>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</si>
  <si>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</si>
  <si>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</si>
  <si>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</si>
  <si>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</si>
  <si>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</si>
  <si>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</si>
  <si>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</si>
  <si>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</si>
  <si>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</si>
  <si>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</si>
  <si>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</si>
  <si>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</si>
  <si>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</si>
  <si>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</si>
  <si>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</si>
  <si>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</si>
  <si>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</si>
  <si>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</si>
  <si>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</si>
  <si>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</si>
  <si>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</si>
  <si>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</si>
  <si>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</si>
  <si>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</si>
  <si>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</si>
  <si>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</si>
  <si>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</si>
  <si>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</si>
  <si>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</si>
  <si>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</si>
  <si>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</si>
  <si>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</si>
  <si>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</si>
  <si>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</si>
  <si>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</si>
  <si>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</si>
  <si>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</si>
  <si>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</si>
  <si>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</si>
  <si>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</si>
  <si>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</si>
  <si>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</si>
  <si>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</si>
  <si>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</si>
  <si>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</si>
  <si>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</si>
  <si>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</si>
  <si>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</si>
  <si>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</si>
  <si>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</si>
  <si>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</si>
  <si>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</si>
  <si>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</si>
  <si>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</si>
  <si>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</si>
  <si>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</si>
  <si>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</si>
  <si>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</si>
  <si>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</si>
  <si>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</si>
  <si>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</si>
  <si>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</si>
  <si>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</si>
  <si>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</si>
  <si>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</si>
  <si>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</si>
  <si>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</si>
  <si>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</si>
  <si>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</si>
  <si>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</si>
  <si>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</si>
  <si>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</si>
  <si>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</si>
  <si>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</si>
  <si>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</si>
  <si>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</si>
  <si>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</si>
  <si>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</si>
  <si>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</si>
  <si>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</si>
  <si>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</si>
  <si>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</si>
  <si>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</si>
  <si>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</si>
  <si>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</si>
  <si>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</si>
  <si>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</si>
  <si>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</si>
  <si>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</si>
  <si>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</si>
  <si>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</si>
  <si>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</si>
  <si>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</si>
  <si>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</si>
  <si>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</si>
  <si>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</si>
  <si>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</si>
  <si>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</si>
  <si>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</si>
  <si>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</si>
  <si>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</si>
  <si>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</si>
  <si>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</si>
  <si>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</si>
  <si>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</si>
  <si>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</si>
  <si>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</si>
  <si>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</si>
  <si>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</si>
  <si>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</si>
  <si>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</si>
  <si>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</si>
  <si>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</si>
  <si>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</si>
  <si>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</si>
  <si>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</si>
  <si>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</si>
  <si>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</si>
  <si>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</si>
  <si>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</si>
  <si>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</si>
  <si>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</si>
  <si>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</si>
  <si>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</si>
  <si>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</si>
  <si>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</si>
  <si>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</si>
  <si>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</si>
  <si>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</si>
  <si>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</si>
  <si>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</si>
  <si>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</si>
  <si>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</si>
  <si>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</si>
  <si>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</si>
  <si>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</si>
  <si>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</si>
  <si>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</si>
  <si>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</si>
  <si>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</si>
  <si>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</si>
  <si>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</si>
  <si>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</si>
  <si>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</si>
  <si>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</si>
  <si>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</si>
  <si>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</si>
  <si>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</si>
  <si>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</si>
  <si>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</si>
  <si>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</si>
  <si>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</si>
  <si>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</si>
  <si>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</si>
  <si>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</si>
  <si>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</si>
  <si>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</si>
  <si>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</si>
  <si>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</si>
  <si>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</si>
  <si>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</si>
  <si>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</si>
  <si>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</si>
  <si>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</si>
  <si>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</si>
  <si>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</si>
  <si>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</si>
  <si>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</si>
  <si>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</si>
  <si>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</si>
  <si>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</si>
  <si>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</si>
  <si>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</si>
  <si>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</si>
  <si>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</si>
  <si>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</si>
  <si>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</si>
  <si>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</si>
  <si>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</si>
  <si>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</si>
  <si>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</si>
  <si>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</si>
  <si>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</si>
  <si>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</si>
  <si>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</si>
  <si>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</si>
  <si>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</si>
  <si>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</si>
  <si>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</si>
  <si>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</si>
  <si>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</si>
  <si>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</si>
  <si>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</si>
  <si>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</si>
  <si>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</si>
  <si>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</si>
  <si>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</si>
  <si>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</si>
  <si>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</si>
  <si>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</si>
  <si>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</si>
  <si>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</si>
  <si>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</si>
  <si>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</si>
  <si>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</si>
  <si>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</si>
  <si>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</si>
  <si>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</si>
  <si>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</si>
  <si>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</si>
  <si>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</si>
  <si>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</si>
  <si>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</si>
  <si>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</si>
  <si>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</si>
  <si>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</si>
  <si>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</si>
  <si>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</si>
  <si>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</si>
  <si>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</si>
  <si>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</si>
  <si>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</si>
  <si>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</si>
  <si>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</si>
  <si>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</si>
  <si>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</si>
  <si>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</si>
  <si>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</si>
  <si>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</si>
  <si>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</si>
  <si>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</si>
  <si>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</si>
  <si>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</si>
  <si>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</si>
  <si>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</si>
  <si>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</si>
  <si>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</si>
  <si>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</si>
  <si>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</si>
  <si>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</si>
  <si>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</si>
  <si>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</si>
  <si>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</si>
  <si>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</si>
  <si>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</si>
  <si>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</si>
  <si>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</si>
  <si>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</si>
  <si>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</si>
  <si>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</si>
  <si>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</si>
  <si>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</si>
  <si>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</si>
  <si>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</si>
  <si>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</si>
  <si>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</si>
  <si>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</si>
  <si>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</si>
  <si>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</si>
  <si>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</si>
  <si>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</si>
  <si>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</si>
  <si>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</si>
  <si>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</si>
  <si>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</si>
  <si>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</si>
  <si>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</si>
  <si>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</si>
  <si>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</si>
  <si>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</si>
  <si>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</si>
  <si>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</si>
  <si>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</si>
  <si>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</si>
  <si>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</si>
  <si>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</si>
  <si>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</si>
  <si>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</si>
  <si>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</si>
  <si>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</si>
  <si>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</si>
  <si>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</si>
  <si>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</si>
  <si>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</si>
  <si>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</si>
  <si>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</si>
  <si>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</si>
  <si>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</si>
  <si>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</si>
  <si>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</si>
  <si>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</si>
  <si>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</si>
  <si>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</si>
  <si>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</si>
  <si>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</si>
  <si>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</si>
  <si>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</si>
  <si>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</si>
  <si>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</si>
  <si>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</si>
  <si>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</si>
  <si>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</si>
  <si>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</si>
  <si>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</si>
  <si>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</si>
  <si>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</si>
  <si>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</si>
  <si>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</si>
  <si>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</si>
  <si>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</si>
  <si>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</si>
  <si>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</si>
  <si>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</si>
  <si>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</si>
  <si>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</si>
  <si>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</si>
  <si>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</si>
  <si>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</si>
  <si>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</si>
  <si>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</si>
  <si>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</si>
  <si>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</si>
  <si>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</si>
  <si>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</si>
  <si>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</si>
  <si>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</si>
  <si>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</si>
  <si>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</si>
  <si>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</si>
  <si>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</si>
  <si>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</si>
  <si>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</si>
  <si>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</si>
  <si>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</si>
  <si>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</si>
  <si>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</si>
  <si>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</si>
  <si>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</si>
  <si>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</si>
  <si>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</si>
  <si>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</si>
  <si>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</si>
  <si>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</si>
  <si>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</si>
  <si>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</si>
  <si>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</si>
  <si>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</si>
  <si>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</si>
  <si>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</si>
  <si>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</si>
  <si>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</si>
  <si>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</si>
  <si>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</si>
  <si>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</si>
  <si>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</si>
  <si>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</si>
  <si>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</si>
  <si>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</si>
  <si>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</si>
  <si>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</si>
  <si>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</si>
  <si>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</si>
  <si>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</si>
  <si>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</si>
  <si>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</si>
  <si>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</si>
  <si>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</si>
  <si>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</si>
  <si>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</si>
  <si>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</si>
  <si>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</si>
  <si>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</si>
  <si>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</si>
  <si>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</si>
  <si>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</si>
  <si>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</si>
  <si>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</si>
  <si>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</si>
  <si>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</si>
  <si>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</si>
  <si>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</si>
  <si>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</si>
  <si>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</si>
  <si>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</si>
  <si>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</si>
  <si>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</si>
  <si>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</si>
  <si>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</si>
  <si>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</si>
  <si>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</si>
  <si>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</si>
  <si>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</si>
  <si>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</si>
  <si>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</si>
  <si>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</si>
  <si>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</si>
  <si>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</si>
  <si>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</si>
  <si>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</si>
  <si>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</si>
  <si>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</si>
  <si>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</si>
  <si>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</si>
  <si>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</si>
  <si>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</si>
  <si>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</si>
  <si>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</si>
  <si>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</si>
  <si>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</si>
  <si>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</si>
  <si>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</si>
  <si>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</si>
  <si>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</si>
  <si>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</si>
  <si>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</si>
  <si>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</si>
  <si>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</si>
  <si>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</si>
  <si>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</si>
  <si>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</si>
  <si>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</si>
  <si>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</si>
  <si>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</si>
  <si>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</si>
  <si>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</si>
  <si>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</si>
  <si>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</si>
  <si>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</si>
  <si>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</si>
  <si>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</si>
  <si>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</si>
  <si>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</si>
  <si>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</si>
  <si>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</si>
  <si>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</si>
  <si>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</si>
  <si>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</si>
  <si>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</si>
  <si>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</si>
  <si>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</si>
  <si>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</si>
  <si>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</si>
  <si>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</si>
  <si>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</si>
  <si>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</si>
  <si>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</si>
  <si>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</si>
  <si>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</si>
  <si>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</si>
  <si>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</si>
  <si>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</si>
  <si>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</si>
  <si>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</si>
  <si>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</si>
  <si>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</si>
  <si>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</si>
  <si>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</si>
  <si>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</si>
  <si>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</si>
  <si>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</si>
  <si>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</si>
  <si>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</si>
  <si>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</si>
  <si>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</si>
  <si>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</si>
  <si>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</si>
  <si>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</si>
  <si>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</si>
  <si>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</si>
  <si>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</si>
  <si>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</si>
  <si>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</si>
  <si>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</si>
  <si>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</si>
  <si>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</si>
  <si>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</si>
  <si>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</si>
  <si>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</si>
  <si>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</si>
  <si>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</si>
  <si>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</si>
  <si>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</si>
  <si>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</si>
  <si>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</si>
  <si>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</si>
  <si>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</si>
  <si>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</si>
  <si>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</si>
  <si>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</si>
  <si>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</si>
  <si>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</si>
  <si>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</si>
  <si>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</si>
  <si>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</si>
  <si>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</si>
  <si>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</si>
  <si>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</si>
  <si>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</si>
  <si>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</si>
  <si>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</si>
  <si>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</si>
  <si>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</si>
  <si>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</si>
  <si>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</si>
  <si>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</si>
  <si>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</si>
  <si>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</si>
  <si>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</si>
  <si>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</si>
  <si>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</si>
  <si>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</si>
  <si>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</si>
  <si>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</si>
  <si>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</si>
  <si>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</si>
  <si>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</si>
  <si>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</si>
  <si>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</si>
  <si>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</si>
  <si>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</si>
  <si>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</si>
  <si>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</si>
  <si>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</si>
  <si>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</si>
  <si>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</si>
  <si>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</si>
  <si>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</si>
  <si>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</si>
  <si>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</si>
  <si>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</si>
  <si>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</si>
  <si>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</si>
  <si>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</si>
  <si>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</si>
  <si>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</si>
  <si>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</si>
  <si>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</si>
  <si>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</si>
  <si>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</si>
  <si>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</si>
  <si>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</si>
  <si>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</si>
  <si>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</si>
  <si>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</si>
  <si>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</si>
  <si>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</si>
  <si>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</si>
  <si>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</si>
  <si>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</si>
  <si>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</si>
  <si>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</si>
  <si>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</si>
  <si>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</si>
  <si>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</si>
  <si>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</si>
  <si>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</si>
  <si>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</si>
  <si>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</si>
  <si>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</si>
  <si>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</si>
  <si>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</si>
  <si>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</si>
  <si>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</si>
  <si>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</si>
  <si>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</si>
  <si>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</si>
  <si>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</si>
  <si>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</si>
  <si>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</si>
  <si>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</si>
  <si>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</si>
  <si>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</si>
  <si>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</si>
  <si>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</si>
  <si>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</si>
  <si>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</si>
  <si>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</si>
  <si>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</si>
  <si>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</si>
  <si>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</si>
  <si>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</si>
  <si>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</si>
  <si>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</si>
  <si>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</si>
  <si>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</si>
  <si>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</si>
  <si>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</si>
  <si>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</si>
  <si>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</si>
  <si>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</si>
  <si>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</si>
  <si>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</si>
  <si>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</si>
  <si>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</si>
  <si>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</si>
  <si>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</si>
  <si>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</si>
  <si>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</si>
  <si>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</si>
  <si>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</si>
  <si>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</si>
  <si>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</si>
  <si>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</si>
  <si>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</si>
  <si>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</si>
  <si>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</si>
  <si>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</si>
  <si>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</si>
  <si>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</si>
  <si>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</si>
  <si>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</si>
  <si>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</si>
  <si>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</si>
  <si>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</si>
  <si>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</si>
  <si>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</si>
  <si>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</si>
  <si>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</si>
  <si>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</si>
  <si>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</si>
  <si>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</si>
  <si>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</si>
  <si>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</si>
  <si>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</si>
  <si>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</si>
  <si>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</si>
  <si>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</si>
  <si>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</si>
  <si>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</si>
  <si>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</si>
  <si>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</si>
  <si>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</si>
  <si>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</si>
  <si>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</si>
  <si>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</si>
  <si>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</si>
  <si>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</si>
  <si>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</si>
  <si>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</si>
  <si>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</si>
  <si>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</si>
  <si>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</si>
  <si>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</si>
  <si>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</si>
  <si>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</si>
  <si>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</si>
  <si>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</si>
  <si>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</si>
  <si>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</si>
  <si>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</si>
  <si>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</si>
  <si>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</si>
  <si>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</si>
  <si>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</si>
  <si>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</si>
  <si>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</si>
  <si>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</si>
  <si>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</si>
  <si>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</si>
  <si>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</si>
  <si>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</si>
  <si>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</si>
  <si>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</si>
  <si>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</si>
  <si>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</si>
  <si>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</si>
  <si>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</si>
  <si>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</si>
  <si>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</si>
  <si>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</si>
  <si>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</si>
  <si>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</si>
  <si>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</si>
  <si>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</si>
  <si>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</si>
  <si>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</si>
  <si>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</si>
  <si>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</si>
  <si>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</si>
  <si>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</si>
  <si>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</si>
  <si>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</si>
  <si>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</si>
  <si>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</si>
  <si>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</si>
  <si>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</si>
  <si>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</si>
  <si>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</si>
  <si>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</si>
  <si>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</si>
  <si>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</si>
  <si>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</si>
  <si>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</si>
  <si>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</si>
  <si>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</si>
  <si>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</si>
  <si>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</si>
  <si>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</si>
  <si>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</si>
  <si>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</si>
  <si>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</si>
  <si>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</si>
  <si>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</si>
  <si>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</si>
  <si>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</si>
  <si>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</si>
  <si>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</si>
  <si>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</si>
  <si>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</si>
  <si>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</si>
  <si>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</si>
  <si>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</si>
  <si>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</si>
  <si>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</si>
  <si>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</si>
  <si>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</si>
  <si>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</si>
  <si>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</si>
  <si>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</si>
  <si>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</si>
  <si>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</si>
  <si>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</si>
  <si>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</si>
  <si>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</si>
  <si>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</si>
  <si>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</si>
  <si>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</si>
  <si>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</si>
  <si>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</si>
  <si>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</si>
  <si>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</si>
  <si>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</si>
  <si>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</si>
  <si>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</si>
  <si>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</si>
  <si>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</si>
  <si>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</si>
  <si>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</si>
  <si>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</si>
  <si>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</si>
  <si>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</si>
  <si>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</si>
  <si>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</si>
  <si>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</si>
  <si>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</si>
  <si>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</si>
  <si>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</si>
  <si>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</si>
  <si>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</si>
  <si>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</si>
  <si>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</si>
  <si>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</si>
  <si>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</si>
  <si>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</si>
  <si>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</si>
  <si>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</si>
  <si>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</si>
  <si>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</si>
  <si>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</si>
  <si>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</si>
  <si>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</si>
  <si>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</si>
  <si>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</si>
  <si>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</si>
  <si>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</si>
  <si>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</si>
  <si>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</si>
  <si>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</si>
  <si>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</si>
  <si>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</si>
  <si>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</si>
  <si>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</si>
  <si>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</si>
  <si>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</si>
  <si>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</si>
  <si>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</si>
  <si>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</si>
  <si>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</si>
  <si>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</si>
  <si>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</si>
  <si>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</si>
  <si>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</si>
  <si>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</si>
  <si>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</si>
  <si>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</si>
  <si>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</si>
  <si>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</si>
  <si>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</si>
  <si>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</si>
  <si>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</si>
  <si>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</si>
  <si>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</si>
  <si>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</si>
  <si>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</si>
  <si>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</si>
  <si>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</si>
  <si>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</si>
  <si>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</si>
  <si>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</si>
  <si>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</si>
  <si>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</si>
  <si>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</si>
  <si>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</si>
  <si>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</si>
  <si>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</si>
  <si>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</si>
  <si>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</si>
  <si>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</si>
  <si>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</si>
  <si>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</si>
  <si>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</si>
  <si>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</si>
  <si>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</si>
  <si>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</si>
  <si>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</si>
  <si>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</si>
  <si>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</si>
  <si>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</si>
  <si>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</si>
  <si>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</si>
  <si>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</si>
  <si>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</si>
  <si>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</si>
  <si>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</si>
  <si>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</si>
  <si>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</si>
  <si>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</si>
  <si>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</si>
  <si>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</si>
  <si>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</si>
  <si>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</si>
  <si>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</si>
  <si>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</si>
  <si>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</si>
  <si>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</si>
  <si>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</si>
  <si>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</si>
  <si>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</si>
  <si>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</si>
  <si>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</si>
  <si>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</si>
  <si>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</si>
  <si>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</si>
  <si>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</si>
  <si>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</si>
  <si>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</si>
  <si>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</si>
  <si>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</si>
  <si>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</si>
  <si>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</si>
  <si>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</si>
  <si>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</si>
  <si>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</si>
  <si>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</si>
  <si>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</si>
  <si>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</si>
  <si>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</si>
  <si>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</si>
  <si>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</si>
  <si>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</si>
  <si>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</si>
  <si>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</si>
  <si>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</si>
  <si>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</si>
  <si>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</si>
  <si>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</si>
  <si>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</si>
  <si>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</si>
  <si>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</si>
  <si>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</si>
  <si>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</si>
  <si>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</si>
  <si>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</si>
  <si>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</si>
  <si>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</si>
  <si>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</si>
  <si>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</si>
  <si>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</si>
  <si>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</si>
  <si>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</si>
  <si>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</si>
  <si>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</si>
  <si>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</si>
  <si>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</si>
  <si>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</si>
  <si>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</si>
  <si>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</si>
  <si>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</si>
  <si>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</si>
  <si>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</si>
  <si>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</si>
  <si>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</si>
  <si>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</si>
  <si>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</si>
  <si>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</si>
  <si>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</si>
  <si>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</si>
  <si>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</si>
  <si>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</si>
  <si>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</si>
  <si>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</si>
  <si>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</si>
  <si>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</si>
  <si>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</si>
  <si>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</si>
  <si>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</si>
  <si>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</si>
  <si>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</si>
  <si>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</si>
  <si>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</si>
  <si>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</si>
  <si>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</si>
  <si>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</si>
  <si>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</si>
  <si>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</si>
  <si>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</si>
  <si>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</si>
  <si>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</si>
  <si>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</si>
  <si>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</si>
  <si>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</si>
  <si>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</si>
  <si>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</si>
  <si>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</si>
  <si>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</si>
  <si>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</si>
  <si>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</si>
  <si>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</si>
  <si>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</si>
  <si>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</si>
  <si>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</si>
  <si>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</si>
  <si>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</si>
  <si>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</si>
  <si>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</si>
  <si>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</si>
  <si>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</si>
  <si>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</si>
  <si>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</si>
  <si>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</si>
  <si>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</si>
  <si>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</si>
  <si>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</si>
  <si>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</si>
  <si>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</si>
  <si>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</si>
  <si>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</si>
  <si>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</si>
  <si>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</si>
  <si>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</si>
  <si>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</si>
  <si>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</si>
  <si>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</si>
  <si>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</si>
  <si>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</si>
  <si>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</si>
  <si>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</si>
  <si>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</si>
  <si>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</si>
  <si>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</si>
  <si>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</si>
  <si>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</si>
  <si>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</si>
  <si>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</si>
  <si>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</si>
  <si>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</si>
  <si>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</si>
  <si>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</si>
  <si>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</si>
  <si>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</si>
  <si>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</si>
  <si>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</si>
  <si>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</si>
  <si>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</si>
  <si>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</si>
  <si>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</si>
  <si>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</si>
  <si>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</si>
  <si>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</si>
  <si>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</si>
  <si>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</si>
  <si>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</si>
  <si>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</si>
  <si>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</si>
  <si>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</si>
  <si>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</si>
  <si>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</si>
  <si>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</si>
  <si>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</si>
  <si>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</si>
  <si>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</si>
  <si>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</si>
  <si>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</si>
  <si>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</si>
  <si>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</si>
  <si>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</si>
  <si>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</si>
  <si>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</si>
  <si>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</si>
  <si>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</si>
  <si>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</si>
  <si>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</si>
  <si>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</si>
  <si>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</si>
  <si>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</si>
  <si>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</si>
  <si>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</si>
  <si>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</si>
  <si>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</si>
  <si>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</si>
  <si>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</si>
  <si>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</si>
  <si>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</si>
  <si>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</si>
  <si>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</si>
  <si>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</si>
  <si>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</si>
  <si>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</si>
  <si>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</si>
  <si>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</si>
  <si>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</si>
  <si>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</si>
  <si>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</si>
  <si>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</si>
  <si>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</si>
  <si>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</si>
  <si>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</si>
  <si>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</si>
  <si>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</si>
  <si>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</si>
  <si>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</si>
  <si>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</si>
  <si>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</si>
  <si>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</si>
  <si>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</si>
  <si>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</si>
  <si>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</si>
  <si>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</si>
  <si>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</si>
  <si>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</si>
  <si>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</si>
  <si>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</si>
  <si>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</si>
  <si>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</si>
  <si>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</si>
  <si>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</si>
  <si>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</si>
  <si>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</si>
  <si>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</si>
  <si>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</si>
  <si>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</si>
  <si>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</si>
  <si>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</si>
  <si>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</si>
  <si>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</si>
  <si>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</si>
  <si>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</si>
  <si>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</si>
  <si>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</si>
  <si>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</si>
  <si>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</si>
  <si>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</si>
  <si>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</si>
  <si>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</si>
  <si>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</si>
  <si>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</si>
  <si>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</si>
  <si>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</si>
  <si>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</si>
  <si>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</si>
  <si>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</si>
  <si>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</si>
  <si>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</si>
  <si>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</si>
  <si>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</si>
  <si>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</si>
  <si>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</si>
  <si>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</si>
  <si>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</si>
  <si>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</si>
  <si>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</si>
  <si>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</si>
  <si>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</si>
  <si>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</si>
  <si>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</si>
  <si>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</si>
  <si>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</si>
  <si>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</si>
  <si>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</si>
  <si>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</si>
  <si>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</si>
  <si>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</si>
  <si>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</si>
  <si>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</si>
  <si>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</si>
  <si>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</si>
  <si>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</si>
  <si>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</si>
  <si>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</si>
  <si>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</si>
  <si>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</si>
  <si>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</si>
  <si>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</si>
  <si>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</si>
  <si>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</si>
  <si>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</si>
  <si>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</si>
  <si>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</si>
  <si>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</si>
  <si>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</si>
  <si>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</si>
  <si>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</si>
  <si>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</si>
  <si>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</si>
  <si>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</si>
  <si>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</si>
  <si>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</si>
  <si>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</si>
  <si>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</si>
  <si>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</si>
  <si>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</si>
  <si>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</si>
  <si>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</si>
  <si>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</si>
  <si>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</si>
  <si>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</si>
  <si>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</si>
  <si>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</si>
  <si>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</si>
  <si>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</si>
  <si>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</si>
  <si>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</si>
  <si>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</si>
  <si>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</si>
  <si>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</si>
  <si>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</si>
  <si>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</si>
  <si>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</si>
  <si>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</si>
  <si>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</si>
  <si>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</si>
  <si>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</si>
  <si>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</si>
  <si>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</si>
  <si>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</si>
  <si>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</si>
  <si>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</si>
  <si>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</si>
  <si>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</si>
  <si>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</si>
  <si>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</si>
  <si>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</si>
  <si>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</si>
  <si>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</si>
  <si>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</si>
  <si>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</si>
  <si>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</si>
  <si>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</si>
  <si>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</si>
  <si>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</si>
  <si>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</si>
  <si>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</si>
  <si>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</si>
  <si>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</si>
  <si>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</si>
  <si>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</si>
  <si>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</si>
  <si>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</si>
  <si>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</si>
  <si>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</si>
  <si>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</si>
  <si>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</si>
  <si>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</si>
  <si>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</si>
  <si>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</si>
  <si>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</si>
  <si>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</si>
  <si>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</si>
  <si>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</si>
  <si>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</si>
  <si>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</si>
  <si>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</si>
  <si>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</si>
  <si>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</si>
  <si>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</si>
  <si>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</si>
  <si>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</si>
  <si>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</si>
  <si>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</si>
  <si>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</si>
  <si>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</si>
  <si>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</si>
  <si>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</si>
  <si>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</si>
  <si>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</si>
  <si>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</si>
  <si>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</si>
  <si>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</si>
  <si>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</si>
  <si>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</si>
  <si>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</si>
  <si>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</si>
  <si>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</si>
  <si>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</si>
  <si>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</si>
  <si>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</si>
  <si>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</si>
  <si>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</si>
  <si>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</si>
  <si>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</si>
  <si>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</si>
  <si>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</si>
  <si>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</si>
  <si>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</si>
  <si>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</si>
  <si>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</si>
  <si>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</si>
  <si>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</si>
  <si>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</si>
  <si>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</si>
  <si>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</si>
  <si>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</si>
  <si>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</si>
  <si>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</si>
  <si>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</si>
  <si>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</si>
  <si>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</si>
  <si>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</si>
  <si>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</si>
  <si>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</si>
  <si>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</si>
  <si>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</si>
  <si>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</si>
  <si>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</si>
  <si>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</si>
  <si>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</si>
  <si>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</si>
  <si>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</si>
  <si>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</si>
  <si>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</si>
  <si>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</si>
  <si>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</si>
  <si>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</si>
  <si>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</si>
  <si>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</si>
  <si>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</si>
  <si>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</si>
  <si>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</si>
  <si>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</si>
  <si>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</si>
  <si>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</si>
  <si>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</si>
  <si>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</si>
  <si>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</si>
  <si>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</si>
  <si>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</si>
  <si>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</si>
  <si>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</si>
  <si>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</si>
  <si>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</si>
  <si>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</si>
  <si>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</si>
  <si>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</si>
  <si>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</si>
  <si>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</si>
  <si>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</si>
  <si>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</si>
  <si>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</si>
  <si>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</si>
  <si>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</si>
  <si>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</si>
  <si>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</si>
  <si>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</si>
  <si>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</si>
  <si>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</si>
  <si>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</si>
  <si>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</si>
  <si>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</si>
  <si>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</si>
  <si>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</si>
  <si>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</si>
  <si>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</si>
  <si>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</si>
  <si>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</si>
  <si>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</si>
  <si>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</si>
  <si>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</si>
  <si>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</si>
  <si>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</si>
  <si>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</si>
  <si>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</si>
  <si>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</si>
  <si>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</si>
  <si>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</si>
  <si>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</si>
  <si>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</si>
  <si>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</si>
  <si>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</si>
  <si>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</si>
  <si>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</si>
  <si>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</si>
  <si>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</si>
  <si>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</si>
  <si>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</si>
  <si>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</si>
  <si>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</si>
  <si>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</si>
  <si>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</si>
  <si>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</si>
  <si>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</si>
  <si>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</si>
  <si>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</si>
  <si>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</si>
  <si>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</si>
  <si>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</si>
  <si>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</si>
  <si>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</si>
  <si>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</si>
  <si>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</si>
  <si>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</si>
  <si>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</si>
  <si>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</si>
  <si>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</si>
  <si>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</si>
  <si>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</si>
  <si>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</si>
  <si>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</si>
  <si>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</si>
  <si>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</si>
  <si>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</si>
  <si>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</si>
  <si>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</si>
  <si>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</si>
  <si>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</si>
  <si>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</si>
  <si>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</si>
  <si>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</si>
  <si>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</si>
  <si>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</si>
  <si>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</si>
  <si>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</si>
  <si>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</si>
  <si>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</si>
  <si>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</si>
  <si>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</si>
  <si>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</si>
  <si>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</si>
  <si>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</si>
  <si>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</si>
  <si>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</si>
  <si>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</si>
  <si>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</si>
  <si>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</si>
  <si>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</si>
  <si>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</si>
  <si>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</si>
  <si>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</si>
  <si>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</si>
  <si>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</si>
  <si>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</si>
  <si>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</si>
  <si>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</si>
  <si>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</si>
  <si>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</si>
  <si>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</si>
  <si>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</si>
  <si>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</si>
  <si>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</si>
  <si>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</si>
  <si>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</si>
  <si>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</si>
  <si>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</si>
  <si>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</si>
  <si>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</si>
  <si>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</si>
  <si>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</si>
  <si>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</si>
  <si>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</si>
  <si>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</si>
  <si>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</si>
  <si>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</si>
  <si>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</si>
  <si>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</si>
  <si>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</si>
  <si>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</si>
  <si>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</si>
  <si>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</si>
  <si>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</si>
  <si>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</si>
  <si>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</si>
  <si>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</si>
  <si>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</si>
  <si>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</si>
  <si>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</si>
  <si>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</si>
  <si>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</si>
  <si>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</si>
  <si>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</si>
  <si>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</si>
  <si>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</si>
  <si>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</si>
  <si>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</si>
  <si>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</si>
  <si>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</si>
  <si>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</si>
  <si>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</si>
  <si>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</si>
  <si>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</si>
  <si>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</si>
  <si>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</si>
  <si>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</si>
  <si>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</si>
  <si>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</si>
  <si>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</si>
  <si>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</si>
  <si>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</si>
  <si>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</si>
  <si>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</si>
  <si>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</si>
  <si>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</si>
  <si>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</si>
  <si>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</si>
  <si>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</si>
  <si>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</si>
  <si>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</si>
  <si>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</si>
  <si>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</si>
  <si>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</si>
  <si>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</si>
  <si>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</si>
  <si>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</si>
  <si>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</si>
  <si>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</si>
  <si>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</si>
  <si>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</si>
  <si>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</si>
  <si>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</si>
  <si>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</si>
  <si>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</si>
  <si>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</si>
  <si>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</si>
  <si>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</si>
  <si>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</si>
  <si>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</si>
  <si>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</si>
  <si>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</si>
  <si>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</si>
  <si>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</si>
  <si>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</si>
  <si>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</si>
  <si>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</si>
  <si>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</si>
  <si>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</si>
  <si>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</si>
  <si>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</si>
  <si>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</si>
  <si>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</si>
  <si>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</si>
  <si>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</si>
  <si>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</si>
  <si>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</si>
  <si>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</si>
  <si>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</si>
  <si>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</si>
  <si>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</si>
  <si>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</si>
  <si>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</si>
  <si>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</si>
  <si>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</si>
  <si>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</si>
  <si>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</si>
  <si>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</si>
  <si>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</si>
  <si>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</si>
  <si>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</si>
  <si>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</si>
  <si>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</si>
  <si>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</si>
  <si>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</si>
  <si>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</si>
  <si>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</si>
  <si>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</si>
  <si>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</si>
  <si>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</si>
  <si>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</si>
  <si>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</si>
  <si>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</si>
  <si>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</si>
  <si>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</si>
  <si>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</si>
  <si>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</si>
  <si>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</si>
  <si>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</si>
  <si>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</si>
  <si>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</si>
  <si>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</si>
  <si>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</si>
  <si>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</si>
  <si>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</si>
  <si>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</si>
  <si>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</si>
  <si>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</si>
  <si>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</si>
  <si>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</si>
  <si>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</si>
  <si>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</si>
  <si>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</si>
  <si>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</si>
  <si>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</si>
  <si>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</si>
  <si>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</si>
  <si>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</si>
  <si>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</si>
  <si>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</si>
  <si>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</si>
  <si>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</si>
  <si>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</si>
  <si>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</si>
  <si>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</si>
  <si>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</si>
  <si>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</si>
  <si>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</si>
  <si>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</si>
  <si>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</si>
  <si>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</si>
  <si>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</si>
  <si>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</si>
  <si>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</si>
  <si>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</si>
  <si>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</si>
  <si>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</si>
  <si>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</si>
  <si>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</si>
  <si>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</si>
  <si>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</si>
  <si>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</si>
  <si>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</si>
  <si>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</si>
  <si>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</si>
  <si>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</si>
  <si>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</si>
  <si>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</si>
  <si>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</si>
  <si>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</si>
  <si>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</si>
  <si>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</si>
  <si>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</si>
  <si>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</si>
  <si>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</si>
  <si>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</si>
  <si>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</si>
  <si>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</si>
  <si>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</si>
  <si>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</si>
  <si>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</si>
  <si>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</si>
  <si>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</si>
  <si>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</si>
  <si>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</si>
  <si>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</si>
  <si>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</si>
  <si>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</si>
  <si>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</si>
  <si>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</si>
  <si>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</si>
  <si>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</si>
  <si>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</si>
  <si>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</si>
  <si>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</si>
  <si>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</si>
  <si>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</si>
  <si>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</si>
  <si>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</si>
  <si>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</si>
  <si>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</si>
  <si>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</si>
  <si>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</si>
  <si>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</si>
  <si>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</si>
  <si>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</si>
  <si>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</si>
  <si>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</si>
  <si>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</si>
  <si>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</si>
  <si>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</si>
  <si>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</si>
  <si>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</si>
  <si>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</si>
  <si>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</si>
  <si>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</si>
  <si>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</si>
  <si>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</si>
  <si>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</si>
  <si>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</si>
  <si>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</si>
  <si>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</si>
  <si>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</si>
  <si>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</si>
  <si>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</si>
  <si>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</si>
  <si>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</si>
  <si>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</si>
  <si>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</si>
  <si>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</si>
  <si>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</si>
  <si>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</si>
  <si>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</si>
  <si>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</si>
  <si>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</si>
  <si>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</si>
  <si>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</si>
  <si>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</si>
  <si>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</si>
  <si>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</si>
  <si>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</si>
  <si>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</si>
  <si>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</si>
  <si>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</si>
  <si>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</si>
  <si>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</si>
  <si>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</si>
  <si>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</si>
  <si>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</si>
  <si>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</si>
  <si>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</si>
  <si>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</si>
  <si>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</si>
  <si>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</si>
  <si>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</si>
  <si>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</si>
  <si>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</si>
  <si>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</si>
  <si>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</si>
  <si>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</si>
  <si>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</si>
  <si>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</si>
  <si>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</si>
  <si>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</si>
  <si>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</si>
  <si>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</si>
  <si>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</si>
  <si>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</si>
  <si>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</si>
  <si>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</si>
  <si>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</si>
  <si>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</si>
  <si>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</si>
  <si>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</si>
  <si>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</si>
  <si>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</si>
  <si>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</si>
  <si>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</si>
  <si>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</si>
  <si>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</si>
  <si>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</si>
  <si>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</si>
  <si>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</si>
  <si>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</si>
  <si>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</si>
  <si>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</si>
  <si>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</si>
  <si>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</si>
  <si>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</si>
  <si>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</si>
  <si>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</si>
  <si>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</si>
  <si>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</si>
  <si>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</si>
  <si>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</si>
  <si>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</si>
  <si>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</si>
  <si>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</si>
  <si>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</si>
  <si>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</si>
  <si>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</si>
  <si>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</si>
  <si>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</si>
  <si>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</si>
  <si>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</si>
  <si>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</si>
  <si>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</si>
  <si>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</si>
  <si>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</si>
  <si>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</si>
  <si>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</si>
  <si>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</si>
  <si>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</si>
  <si>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</si>
  <si>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</si>
  <si>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</si>
  <si>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</si>
  <si>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</si>
  <si>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</si>
  <si>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</si>
  <si>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</si>
  <si>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</si>
  <si>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</si>
  <si>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</si>
  <si>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</si>
  <si>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</si>
  <si>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</si>
  <si>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</si>
  <si>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</si>
  <si>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</si>
  <si>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</si>
  <si>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</si>
  <si>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</si>
  <si>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</si>
  <si>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</si>
  <si>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</si>
  <si>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</si>
  <si>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</si>
  <si>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</si>
  <si>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</si>
  <si>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</si>
  <si>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</si>
  <si>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</si>
  <si>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</si>
  <si>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</si>
  <si>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</si>
  <si>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</si>
  <si>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</si>
  <si>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</si>
  <si>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</si>
  <si>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</si>
  <si>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</si>
  <si>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</si>
  <si>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</si>
  <si>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</si>
  <si>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</si>
  <si>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</si>
  <si>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</si>
  <si>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</si>
  <si>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</si>
  <si>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</si>
  <si>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</si>
  <si>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</si>
  <si>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</si>
  <si>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</si>
  <si>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</si>
  <si>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</si>
  <si>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</si>
  <si>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</si>
  <si>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</si>
  <si>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</si>
  <si>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</si>
  <si>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</si>
  <si>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</si>
  <si>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</si>
  <si>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</si>
  <si>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</si>
  <si>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</si>
  <si>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</si>
  <si>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</si>
  <si>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</si>
  <si>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</si>
  <si>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</si>
  <si>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</si>
  <si>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</si>
  <si>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</si>
  <si>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</si>
  <si>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</si>
  <si>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</si>
  <si>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</si>
  <si>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</si>
  <si>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</si>
  <si>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</si>
  <si>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</si>
  <si>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</si>
  <si>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</si>
  <si>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</si>
  <si>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</si>
  <si>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</si>
  <si>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</si>
  <si>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</si>
  <si>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</si>
  <si>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</si>
  <si>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</si>
  <si>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</si>
  <si>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</si>
  <si>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</si>
  <si>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</si>
  <si>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</si>
  <si>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</si>
  <si>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</si>
  <si>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</si>
  <si>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</si>
  <si>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</si>
  <si>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</si>
  <si>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</si>
  <si>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</si>
  <si>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</si>
  <si>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</si>
  <si>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</si>
  <si>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</si>
  <si>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</si>
  <si>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</si>
  <si>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</si>
  <si>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</si>
  <si>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</si>
  <si>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</si>
  <si>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</si>
  <si>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</si>
  <si>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</si>
  <si>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</si>
  <si>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</si>
  <si>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</si>
  <si>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</si>
  <si>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</si>
  <si>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</si>
  <si>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</si>
  <si>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</si>
  <si>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</si>
  <si>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</si>
  <si>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</si>
  <si>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</si>
  <si>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</si>
  <si>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</si>
  <si>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</si>
  <si>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</si>
  <si>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</si>
  <si>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</si>
  <si>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</si>
  <si>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</si>
  <si>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</si>
  <si>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</si>
  <si>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</si>
  <si>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</si>
  <si>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</si>
  <si>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</si>
  <si>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</si>
  <si>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</si>
  <si>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</si>
  <si>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</si>
  <si>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</si>
  <si>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</si>
  <si>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</si>
  <si>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</si>
  <si>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</si>
  <si>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</si>
  <si>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</si>
  <si>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</si>
  <si>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</si>
  <si>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</si>
  <si>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</si>
  <si>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</si>
  <si>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</si>
  <si>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</si>
  <si>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</si>
  <si>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</si>
  <si>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</si>
  <si>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</si>
  <si>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</si>
  <si>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</si>
  <si>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</si>
  <si>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</si>
  <si>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</si>
  <si>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</si>
  <si>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</si>
  <si>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</si>
  <si>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</si>
  <si>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</si>
  <si>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</si>
  <si>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</si>
  <si>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</si>
  <si>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</si>
  <si>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</si>
  <si>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</si>
  <si>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</si>
  <si>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</si>
  <si>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</si>
  <si>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</si>
  <si>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</si>
  <si>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</si>
  <si>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</si>
  <si>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</si>
  <si>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</si>
  <si>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</si>
  <si>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</si>
  <si>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</si>
  <si>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</si>
  <si>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</si>
  <si>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</si>
  <si>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</si>
  <si>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</si>
  <si>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</si>
  <si>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</si>
  <si>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</si>
  <si>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</si>
  <si>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</si>
  <si>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</si>
  <si>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</si>
  <si>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</si>
  <si>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</si>
  <si>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</si>
  <si>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</si>
  <si>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</si>
  <si>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</si>
  <si>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</si>
  <si>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</si>
  <si>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</si>
  <si>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</si>
  <si>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</si>
  <si>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</si>
  <si>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</si>
  <si>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</si>
  <si>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</si>
  <si>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</si>
  <si>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</si>
  <si>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</si>
  <si>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</si>
  <si>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</si>
  <si>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</si>
  <si>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</si>
  <si>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</si>
  <si>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</si>
  <si>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</si>
  <si>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</si>
  <si>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</si>
  <si>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</si>
  <si>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</si>
  <si>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</si>
  <si>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</si>
  <si>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</si>
  <si>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</si>
  <si>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</si>
  <si>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</si>
  <si>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</si>
  <si>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</si>
  <si>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</si>
  <si>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</si>
  <si>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</si>
  <si>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</si>
  <si>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</si>
  <si>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</si>
  <si>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</si>
  <si>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</si>
  <si>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</si>
  <si>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</si>
  <si>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</si>
  <si>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</si>
  <si>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</si>
  <si>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</si>
  <si>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</si>
  <si>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</si>
  <si>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</si>
  <si>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</si>
  <si>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</si>
  <si>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</si>
  <si>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</si>
  <si>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</si>
  <si>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</si>
  <si>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</si>
  <si>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</si>
  <si>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</si>
  <si>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</si>
  <si>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</si>
  <si>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</si>
  <si>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</si>
  <si>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</si>
  <si>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</si>
  <si>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</si>
  <si>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</si>
  <si>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</si>
  <si>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</si>
  <si>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</si>
  <si>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</si>
  <si>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</si>
  <si>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</si>
  <si>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</si>
  <si>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</si>
  <si>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</si>
  <si>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</si>
  <si>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</si>
  <si>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</si>
  <si>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</si>
  <si>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</si>
  <si>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</si>
  <si>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</si>
  <si>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</si>
  <si>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</si>
  <si>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</si>
  <si>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</si>
  <si>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</si>
  <si>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</si>
  <si>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</si>
  <si>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</si>
  <si>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</si>
  <si>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</si>
  <si>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</si>
  <si>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</si>
  <si>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</si>
  <si>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</si>
  <si>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</si>
  <si>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</si>
  <si>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</si>
  <si>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</si>
  <si>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</si>
  <si>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</si>
  <si>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</si>
  <si>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</si>
  <si>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</si>
  <si>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</si>
  <si>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</si>
  <si>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</si>
  <si>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</si>
  <si>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</si>
  <si>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</si>
  <si>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</si>
  <si>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</si>
  <si>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</si>
  <si>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</si>
  <si>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</si>
  <si>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</si>
  <si>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</si>
  <si>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</si>
  <si>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</si>
  <si>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</si>
  <si>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</si>
  <si>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</si>
  <si>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</si>
  <si>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</si>
  <si>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</si>
  <si>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</si>
  <si>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</si>
  <si>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</si>
  <si>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</si>
  <si>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</si>
  <si>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</si>
  <si>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</si>
  <si>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</si>
  <si>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</si>
  <si>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</si>
  <si>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</si>
  <si>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</si>
  <si>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</si>
  <si>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</si>
  <si>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</si>
  <si>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</si>
  <si>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</si>
  <si>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</si>
  <si>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</si>
  <si>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</si>
  <si>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</si>
  <si>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</si>
  <si>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</si>
  <si>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</si>
  <si>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</si>
  <si>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</si>
  <si>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</si>
  <si>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</si>
  <si>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</si>
  <si>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</si>
  <si>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</si>
  <si>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</si>
  <si>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</si>
  <si>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</si>
  <si>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</si>
  <si>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</si>
  <si>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</si>
  <si>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</si>
  <si>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</si>
  <si>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</si>
  <si>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</si>
  <si>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</si>
  <si>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</si>
  <si>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</si>
  <si>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</si>
  <si>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</si>
  <si>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</si>
  <si>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</si>
  <si>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</si>
  <si>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</si>
  <si>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</si>
  <si>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</si>
  <si>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</si>
  <si>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</si>
  <si>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</si>
  <si>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</si>
  <si>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</si>
  <si>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</si>
  <si>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</si>
  <si>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</si>
  <si>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</si>
  <si>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</si>
  <si>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</si>
  <si>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</si>
  <si>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</si>
  <si>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</si>
  <si>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</si>
  <si>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</si>
  <si>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</si>
  <si>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</si>
  <si>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</si>
  <si>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</si>
  <si>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</si>
  <si>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</si>
  <si>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</si>
  <si>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</si>
  <si>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</si>
  <si>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</si>
  <si>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</si>
  <si>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</si>
  <si>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</si>
  <si>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</si>
  <si>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</si>
  <si>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</si>
  <si>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</si>
  <si>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</si>
  <si>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</si>
  <si>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</si>
  <si>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</si>
  <si>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</si>
  <si>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</si>
  <si>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</si>
  <si>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</si>
  <si>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</si>
  <si>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</si>
  <si>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</si>
  <si>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</si>
  <si>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</si>
  <si>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</si>
  <si>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</si>
  <si>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</si>
  <si>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</si>
  <si>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</si>
  <si>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</si>
  <si>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</si>
  <si>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</si>
  <si>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</si>
  <si>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</si>
  <si>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</si>
  <si>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</si>
  <si>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</si>
  <si>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</si>
  <si>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</si>
  <si>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</si>
  <si>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</si>
  <si>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</si>
  <si>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</si>
  <si>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</si>
  <si>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</si>
  <si>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</si>
  <si>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</si>
  <si>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</si>
  <si>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</si>
  <si>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</si>
  <si>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</si>
  <si>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</si>
  <si>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</si>
  <si>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</si>
  <si>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</si>
  <si>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</si>
  <si>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</si>
  <si>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</si>
  <si>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</si>
  <si>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</si>
  <si>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</si>
  <si>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</si>
  <si>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</si>
  <si>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</si>
  <si>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</si>
  <si>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</si>
  <si>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</si>
  <si>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</si>
  <si>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</si>
  <si>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</si>
  <si>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</si>
  <si>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</si>
  <si>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</si>
  <si>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</si>
  <si>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</si>
  <si>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</si>
  <si>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</si>
  <si>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</si>
  <si>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</si>
  <si>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</si>
  <si>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</si>
  <si>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</si>
  <si>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</si>
  <si>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</si>
  <si>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</si>
  <si>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</si>
  <si>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</si>
  <si>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</si>
  <si>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</si>
  <si>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</si>
  <si>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</si>
  <si>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</si>
  <si>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</si>
  <si>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</si>
  <si>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</si>
  <si>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</si>
  <si>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</si>
  <si>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</si>
  <si>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</si>
  <si>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</si>
  <si>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</si>
  <si>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</si>
  <si>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</si>
  <si>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</si>
  <si>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</si>
  <si>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</si>
  <si>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</si>
  <si>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</si>
  <si>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</si>
  <si>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</si>
  <si>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</si>
  <si>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</si>
  <si>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</si>
  <si>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</si>
  <si>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</si>
  <si>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</si>
  <si>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</si>
  <si>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</si>
  <si>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</si>
  <si>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</si>
  <si>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</si>
  <si>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</si>
  <si>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</si>
  <si>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</si>
  <si>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</si>
  <si>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</si>
  <si>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</si>
  <si>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</si>
  <si>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</si>
  <si>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</si>
  <si>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</si>
  <si>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</si>
  <si>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</si>
  <si>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</si>
  <si>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</si>
  <si>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</si>
  <si>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</si>
  <si>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</si>
  <si>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</si>
  <si>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</si>
  <si>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</si>
  <si>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</si>
  <si>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</si>
  <si>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</si>
  <si>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</si>
  <si>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</si>
  <si>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</si>
  <si>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</si>
  <si>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</si>
  <si>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</si>
  <si>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</si>
  <si>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</si>
  <si>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</si>
  <si>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</si>
  <si>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</si>
  <si>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</si>
  <si>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</si>
  <si>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</si>
  <si>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</si>
  <si>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</si>
  <si>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</si>
  <si>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</si>
  <si>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</si>
  <si>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</si>
  <si>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</si>
  <si>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</si>
  <si>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</si>
  <si>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</si>
  <si>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</si>
  <si>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</si>
  <si>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</si>
  <si>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</si>
  <si>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</si>
  <si>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</si>
  <si>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</si>
  <si>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</si>
  <si>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</si>
  <si>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</si>
  <si>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</si>
  <si>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</si>
  <si>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</si>
  <si>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</si>
  <si>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</si>
  <si>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</si>
  <si>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</si>
  <si>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</si>
  <si>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</si>
  <si>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</si>
  <si>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</si>
  <si>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</si>
  <si>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</si>
  <si>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</si>
  <si>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</si>
  <si>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</si>
  <si>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</si>
  <si>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</si>
  <si>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</si>
  <si>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</si>
  <si>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</si>
  <si>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</si>
  <si>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</si>
  <si>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</si>
  <si>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</si>
  <si>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</si>
  <si>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</si>
  <si>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</si>
  <si>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</si>
  <si>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</si>
  <si>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</si>
  <si>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</si>
  <si>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</si>
  <si>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</si>
  <si>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</si>
  <si>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</si>
  <si>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</si>
  <si>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</si>
  <si>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</si>
  <si>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</si>
  <si>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</si>
  <si>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</si>
  <si>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</si>
  <si>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</si>
  <si>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</si>
  <si>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</si>
  <si>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</si>
  <si>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</si>
  <si>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</si>
  <si>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</si>
  <si>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</si>
  <si>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</si>
  <si>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</si>
  <si>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</si>
  <si>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</si>
  <si>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</si>
  <si>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</si>
  <si>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</si>
  <si>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</si>
  <si>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</si>
  <si>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</si>
  <si>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</si>
  <si>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</si>
  <si>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</si>
  <si>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</si>
  <si>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</si>
  <si>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</si>
  <si>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</si>
  <si>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</si>
  <si>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</si>
  <si>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</si>
  <si>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</si>
  <si>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</si>
  <si>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</si>
  <si>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</si>
  <si>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</si>
  <si>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</si>
  <si>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</si>
  <si>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</si>
  <si>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</si>
  <si>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</si>
  <si>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</si>
  <si>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</si>
  <si>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</si>
  <si>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</si>
  <si>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</si>
  <si>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</si>
  <si>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</si>
  <si>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</si>
  <si>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</si>
  <si>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</si>
  <si>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</si>
  <si>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</si>
  <si>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</si>
  <si>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</si>
  <si>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</si>
  <si>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</si>
  <si>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</si>
  <si>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</si>
  <si>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</si>
  <si>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</si>
  <si>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</si>
  <si>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</si>
  <si>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</si>
  <si>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</si>
  <si>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</si>
  <si>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</si>
  <si>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</si>
  <si>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</si>
  <si>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</si>
  <si>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</si>
  <si>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</si>
  <si>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</si>
  <si>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</si>
  <si>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</si>
  <si>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</si>
  <si>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</si>
  <si>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</si>
  <si>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</si>
  <si>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</si>
  <si>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</si>
  <si>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</si>
  <si>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</si>
  <si>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</si>
  <si>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</si>
  <si>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</si>
  <si>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</si>
  <si>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</si>
  <si>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</si>
  <si>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</si>
  <si>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</si>
  <si>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</si>
  <si>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</si>
  <si>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</si>
  <si>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</si>
  <si>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</si>
  <si>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</si>
  <si>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</si>
  <si>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</si>
  <si>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</si>
  <si>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</si>
  <si>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</si>
  <si>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</si>
  <si>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</si>
  <si>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</si>
  <si>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</si>
  <si>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</si>
  <si>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</si>
  <si>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</si>
  <si>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</si>
  <si>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</si>
  <si>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</si>
  <si>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</si>
  <si>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</si>
  <si>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</si>
  <si>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</si>
  <si>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</si>
  <si>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</si>
  <si>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</si>
  <si>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</si>
  <si>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</si>
  <si>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</si>
  <si>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</si>
  <si>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</si>
  <si>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</si>
  <si>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</si>
  <si>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</si>
  <si>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</si>
  <si>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</si>
  <si>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</si>
  <si>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</si>
  <si>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</si>
  <si>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</si>
  <si>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</si>
  <si>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</si>
  <si>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</si>
  <si>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</si>
  <si>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</si>
  <si>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</si>
  <si>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</si>
  <si>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</si>
  <si>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</si>
  <si>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</si>
  <si>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</si>
  <si>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</si>
  <si>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</si>
  <si>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</si>
  <si>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</si>
  <si>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</si>
  <si>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</si>
  <si>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</si>
  <si>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</si>
  <si>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</si>
  <si>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</si>
  <si>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</si>
  <si>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</si>
  <si>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</si>
  <si>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</si>
  <si>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</si>
  <si>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</si>
  <si>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</si>
  <si>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</si>
  <si>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</si>
  <si>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</si>
  <si>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</si>
  <si>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</si>
  <si>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</si>
  <si>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</si>
  <si>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</si>
  <si>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</si>
  <si>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</si>
  <si>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</si>
  <si>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</si>
  <si>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</si>
  <si>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</si>
  <si>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</si>
  <si>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</si>
  <si>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</si>
  <si>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</si>
  <si>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</si>
  <si>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</si>
  <si>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</si>
  <si>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</si>
  <si>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</si>
  <si>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</si>
  <si>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</si>
  <si>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</si>
  <si>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</si>
  <si>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</si>
  <si>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</si>
  <si>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</si>
  <si>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</si>
  <si>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</si>
  <si>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</si>
  <si>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</si>
  <si>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</si>
  <si>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</si>
  <si>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</si>
  <si>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</si>
  <si>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</si>
  <si>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</si>
  <si>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</si>
  <si>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</si>
  <si>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</si>
  <si>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</si>
  <si>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</si>
  <si>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</si>
  <si>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</si>
  <si>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</si>
  <si>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</si>
  <si>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</si>
  <si>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</si>
  <si>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</si>
  <si>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</si>
  <si>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</si>
  <si>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</si>
  <si>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</si>
  <si>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</si>
  <si>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</si>
  <si>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</si>
  <si>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</si>
  <si>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</si>
  <si>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</si>
  <si>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</si>
  <si>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</si>
  <si>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</si>
  <si>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</si>
  <si>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</si>
  <si>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</si>
  <si>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</si>
  <si>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</si>
  <si>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</si>
  <si>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</si>
  <si>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</si>
  <si>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</si>
  <si>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</si>
  <si>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</si>
  <si>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</si>
  <si>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</si>
  <si>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</si>
  <si>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</si>
  <si>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</si>
  <si>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</si>
  <si>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</si>
  <si>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</si>
  <si>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</si>
  <si>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</si>
  <si>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</si>
  <si>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</si>
  <si>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</si>
  <si>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</si>
  <si>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</si>
  <si>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</si>
  <si>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</si>
  <si>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</si>
  <si>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</si>
  <si>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</si>
  <si>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</si>
  <si>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</si>
  <si>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</si>
  <si>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</si>
  <si>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</si>
  <si>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</si>
  <si>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</si>
  <si>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</si>
  <si>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</si>
  <si>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</si>
  <si>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</si>
  <si>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</si>
  <si>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</si>
  <si>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</si>
  <si>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</si>
  <si>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</si>
  <si>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</si>
  <si>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</si>
  <si>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</si>
  <si>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</si>
  <si>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</si>
  <si>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</si>
  <si>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</si>
  <si>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</si>
  <si>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</si>
  <si>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</si>
  <si>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</si>
  <si>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</si>
  <si>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</si>
  <si>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</si>
  <si>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</si>
  <si>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</si>
  <si>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</si>
  <si>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</si>
  <si>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</si>
  <si>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</si>
  <si>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</si>
  <si>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</si>
  <si>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</si>
  <si>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</si>
  <si>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</si>
  <si>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</si>
  <si>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</si>
  <si>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</si>
  <si>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</si>
  <si>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</si>
  <si>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</si>
  <si>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</si>
  <si>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</si>
  <si>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</si>
  <si>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</si>
  <si>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</si>
  <si>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</si>
  <si>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</si>
  <si>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</si>
  <si>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</si>
  <si>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</si>
  <si>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</si>
  <si>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</si>
  <si>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</si>
  <si>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</si>
  <si>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</si>
  <si>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</si>
  <si>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</si>
  <si>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</si>
  <si>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</si>
  <si>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</si>
  <si>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</si>
  <si>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</si>
  <si>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</si>
  <si>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</si>
  <si>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</si>
  <si>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</si>
  <si>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</si>
  <si>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</si>
  <si>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</si>
  <si>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</si>
  <si>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</si>
  <si>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</si>
  <si>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</si>
  <si>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</si>
  <si>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</si>
  <si>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</si>
  <si>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</si>
  <si>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</si>
  <si>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</si>
  <si>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</si>
  <si>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</si>
  <si>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</si>
  <si>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</si>
  <si>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</si>
  <si>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</si>
  <si>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</si>
  <si>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</si>
  <si>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</si>
  <si>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</si>
  <si>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</si>
  <si>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</si>
  <si>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</si>
  <si>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</si>
  <si>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</si>
  <si>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</si>
  <si>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</si>
  <si>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</si>
  <si>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</si>
  <si>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</si>
  <si>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</si>
  <si>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</si>
  <si>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</si>
  <si>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</si>
  <si>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</si>
  <si>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</si>
  <si>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</si>
  <si>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</si>
  <si>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</si>
  <si>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</si>
  <si>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</si>
  <si>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</si>
  <si>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</si>
  <si>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</si>
  <si>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</si>
  <si>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</si>
  <si>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</si>
  <si>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</si>
  <si>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</si>
  <si>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</si>
  <si>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</si>
  <si>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</si>
  <si>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</si>
  <si>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</si>
  <si>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</si>
  <si>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</si>
  <si>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</si>
  <si>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</si>
  <si>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</si>
  <si>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</si>
  <si>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</si>
  <si>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</si>
  <si>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</si>
  <si>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</si>
  <si>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</si>
  <si>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</si>
  <si>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</si>
  <si>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</si>
  <si>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</si>
  <si>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</si>
  <si>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</si>
  <si>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</si>
  <si>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</si>
  <si>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</si>
  <si>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</si>
  <si>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</si>
  <si>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</si>
  <si>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</si>
  <si>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</si>
  <si>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</si>
  <si>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</si>
  <si>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</si>
  <si>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</si>
  <si>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</si>
  <si>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</si>
  <si>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</si>
  <si>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</si>
  <si>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</si>
  <si>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</si>
  <si>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</si>
  <si>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</si>
  <si>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</si>
  <si>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</si>
  <si>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</si>
  <si>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</si>
  <si>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</si>
  <si>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</si>
  <si>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</si>
  <si>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</si>
  <si>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</si>
  <si>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</si>
  <si>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</si>
  <si>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</si>
  <si>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</si>
  <si>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</si>
  <si>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</si>
  <si>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</si>
  <si>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</si>
  <si>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</si>
  <si>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</si>
  <si>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</si>
  <si>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</si>
  <si>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</si>
  <si>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</si>
  <si>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</si>
  <si>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</si>
  <si>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</si>
  <si>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</si>
  <si>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</si>
  <si>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</si>
  <si>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</si>
  <si>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</si>
  <si>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</si>
  <si>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</si>
  <si>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</si>
  <si>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</si>
  <si>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</si>
  <si>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</si>
  <si>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</si>
  <si>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</si>
  <si>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</si>
  <si>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</si>
  <si>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</si>
  <si>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</si>
  <si>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</si>
  <si>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</si>
  <si>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</si>
  <si>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</si>
  <si>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</si>
  <si>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</si>
  <si>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</si>
  <si>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</si>
  <si>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</si>
  <si>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</si>
  <si>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</si>
  <si>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</si>
  <si>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</si>
  <si>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</si>
  <si>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</si>
  <si>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</si>
  <si>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</si>
  <si>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</si>
  <si>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</si>
  <si>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</si>
  <si>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</si>
  <si>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</si>
  <si>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</si>
  <si>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</si>
  <si>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</si>
  <si>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</si>
  <si>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</si>
  <si>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</si>
  <si>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</si>
  <si>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</si>
  <si>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</si>
  <si>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</si>
  <si>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</si>
  <si>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</si>
  <si>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</si>
  <si>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</si>
  <si>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</si>
  <si>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</si>
  <si>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</si>
  <si>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</si>
  <si>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</si>
  <si>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</si>
  <si>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</si>
  <si>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</si>
  <si>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</si>
  <si>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</si>
  <si>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</si>
  <si>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</si>
  <si>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</si>
  <si>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</si>
  <si>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</si>
  <si>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</si>
  <si>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</si>
  <si>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</si>
  <si>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</si>
  <si>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</si>
  <si>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</si>
  <si>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</si>
  <si>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</si>
  <si>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</si>
  <si>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</si>
  <si>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</si>
  <si>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</si>
  <si>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</si>
  <si>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</si>
  <si>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</si>
  <si>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</si>
  <si>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</si>
  <si>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</si>
  <si>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</si>
  <si>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</si>
  <si>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</si>
  <si>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</si>
  <si>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</si>
  <si>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</si>
  <si>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</si>
  <si>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</si>
  <si>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</si>
  <si>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</si>
  <si>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</si>
  <si>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</si>
  <si>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</si>
  <si>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</si>
  <si>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</si>
  <si>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</si>
  <si>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</si>
  <si>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</si>
  <si>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</si>
  <si>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</si>
  <si>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</si>
  <si>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</si>
  <si>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</si>
  <si>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</si>
  <si>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</si>
  <si>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</si>
  <si>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</si>
  <si>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</si>
  <si>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</si>
  <si>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</si>
  <si>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</si>
  <si>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</si>
  <si>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</si>
  <si>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</si>
  <si>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</si>
  <si>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</si>
  <si>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</si>
  <si>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</si>
  <si>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</si>
  <si>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</si>
  <si>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</si>
  <si>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</si>
  <si>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</si>
  <si>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</si>
  <si>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</si>
  <si>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</si>
  <si>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</si>
  <si>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</si>
  <si>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</si>
  <si>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</si>
  <si>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</si>
  <si>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</si>
  <si>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</si>
  <si>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</si>
  <si>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</si>
  <si>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</si>
  <si>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</si>
  <si>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</si>
  <si>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</si>
  <si>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</si>
  <si>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</si>
  <si>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</si>
  <si>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</si>
  <si>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</si>
  <si>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</si>
  <si>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</si>
  <si>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</si>
  <si>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</si>
  <si>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</si>
  <si>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</si>
  <si>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</si>
  <si>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</si>
  <si>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</si>
  <si>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</si>
  <si>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</si>
  <si>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</si>
  <si>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</si>
  <si>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</si>
  <si>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</si>
  <si>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</si>
  <si>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</si>
  <si>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</si>
  <si>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</si>
  <si>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</si>
  <si>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</si>
  <si>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</si>
  <si>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</si>
  <si>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</si>
  <si>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</si>
  <si>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</si>
  <si>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</si>
  <si>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</si>
  <si>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</si>
  <si>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</si>
  <si>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</si>
  <si>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</si>
  <si>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</si>
  <si>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</si>
  <si>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</si>
  <si>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</si>
  <si>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</si>
  <si>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</si>
  <si>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</si>
  <si>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</si>
  <si>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</si>
  <si>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</si>
  <si>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</si>
  <si>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</si>
  <si>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</si>
  <si>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</si>
  <si>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</si>
  <si>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</si>
  <si>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</si>
  <si>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</si>
  <si>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</si>
  <si>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</si>
  <si>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</si>
  <si>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</si>
  <si>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</si>
  <si>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</si>
  <si>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</si>
  <si>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</si>
  <si>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</si>
  <si>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</si>
  <si>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</si>
  <si>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</si>
  <si>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</si>
  <si>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</si>
  <si>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</si>
  <si>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</si>
  <si>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</si>
  <si>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</si>
  <si>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</si>
  <si>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</si>
  <si>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</si>
  <si>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</si>
  <si>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</si>
  <si>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</si>
  <si>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</si>
  <si>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</si>
  <si>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</si>
  <si>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</si>
  <si>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</si>
  <si>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</si>
  <si>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</si>
  <si>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</si>
  <si>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</si>
  <si>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</si>
  <si>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</si>
  <si>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</si>
  <si>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</si>
  <si>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</si>
  <si>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</si>
  <si>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</si>
  <si>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</si>
  <si>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</si>
  <si>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</si>
  <si>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</si>
  <si>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</si>
  <si>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</si>
  <si>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</si>
  <si>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</si>
  <si>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</si>
  <si>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</si>
  <si>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</si>
  <si>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</si>
  <si>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</si>
  <si>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</si>
  <si>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</si>
  <si>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</si>
  <si>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</si>
  <si>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</si>
  <si>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</si>
  <si>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</si>
  <si>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</si>
  <si>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</si>
  <si>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</si>
  <si>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</si>
  <si>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</si>
  <si>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</si>
  <si>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</si>
  <si>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</si>
  <si>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</si>
  <si>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</si>
  <si>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</si>
  <si>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</si>
  <si>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</si>
  <si>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</si>
  <si>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</si>
  <si>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</si>
  <si>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</si>
  <si>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</si>
  <si>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</si>
  <si>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</si>
  <si>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</si>
  <si>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</si>
  <si>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</si>
  <si>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</si>
  <si>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</si>
  <si>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</si>
  <si>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</si>
  <si>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</si>
  <si>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</si>
  <si>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</si>
  <si>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</si>
  <si>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</si>
  <si>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</si>
  <si>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</si>
  <si>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</si>
  <si>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</si>
  <si>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</si>
  <si>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</si>
  <si>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</si>
  <si>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</si>
  <si>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</si>
  <si>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</si>
  <si>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</si>
  <si>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</si>
  <si>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</si>
  <si>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</si>
  <si>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</si>
  <si>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</si>
  <si>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</si>
  <si>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</si>
  <si>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</si>
  <si>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</si>
  <si>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</si>
  <si>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</si>
  <si>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</si>
  <si>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</si>
  <si>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</si>
  <si>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</si>
  <si>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</si>
  <si>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</si>
  <si>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</si>
  <si>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</si>
  <si>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</si>
  <si>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</si>
  <si>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</si>
  <si>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</si>
  <si>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</si>
  <si>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</si>
  <si>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</si>
  <si>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</si>
  <si>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</si>
  <si>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</si>
  <si>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</si>
  <si>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</si>
  <si>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</si>
  <si>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</si>
  <si>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</si>
  <si>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</si>
  <si>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</si>
  <si>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</si>
  <si>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</si>
  <si>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</si>
  <si>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</si>
  <si>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</si>
  <si>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</si>
  <si>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</si>
  <si>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</si>
  <si>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</si>
  <si>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</si>
  <si>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</si>
  <si>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</si>
  <si>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</si>
  <si>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</si>
  <si>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</si>
  <si>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</si>
  <si>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</si>
  <si>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</si>
  <si>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</si>
  <si>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</si>
  <si>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</si>
  <si>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</si>
  <si>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</si>
  <si>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</si>
  <si>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</si>
  <si>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</si>
  <si>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</si>
  <si>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</si>
  <si>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</si>
  <si>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</si>
  <si>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</si>
  <si>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</si>
  <si>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</si>
  <si>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</si>
  <si>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</si>
  <si>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</si>
  <si>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</si>
  <si>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</si>
  <si>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</si>
  <si>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</si>
  <si>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</si>
  <si>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</si>
  <si>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</si>
  <si>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</si>
  <si>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</si>
  <si>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</si>
  <si>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</si>
  <si>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</si>
  <si>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</si>
  <si>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</si>
  <si>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</si>
  <si>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</si>
  <si>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</si>
  <si>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</si>
  <si>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</si>
  <si>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</si>
  <si>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</si>
  <si>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</si>
  <si>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</si>
  <si>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</si>
  <si>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</si>
  <si>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</si>
  <si>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</si>
  <si>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</si>
  <si>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</si>
  <si>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</si>
  <si>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</si>
  <si>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</si>
  <si>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</si>
  <si>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</si>
  <si>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</si>
  <si>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</si>
  <si>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</si>
  <si>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</si>
  <si>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</si>
  <si>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</si>
  <si>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</si>
  <si>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</si>
  <si>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</si>
  <si>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</si>
  <si>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</si>
  <si>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</si>
  <si>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</si>
  <si>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</si>
  <si>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</si>
  <si>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</si>
  <si>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</si>
  <si>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</si>
  <si>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</si>
  <si>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</si>
  <si>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</si>
  <si>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</si>
  <si>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</si>
  <si>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</si>
  <si>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</si>
  <si>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</si>
  <si>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</si>
  <si>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</si>
  <si>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</si>
  <si>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</si>
  <si>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</si>
  <si>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</si>
  <si>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</si>
  <si>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</si>
  <si>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</si>
  <si>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</si>
  <si>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</si>
  <si>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</si>
  <si>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</si>
  <si>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</si>
  <si>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</si>
  <si>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</si>
  <si>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</si>
  <si>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</si>
  <si>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</si>
  <si>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</si>
  <si>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</si>
  <si>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</si>
  <si>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</si>
  <si>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</si>
  <si>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</si>
  <si>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</si>
  <si>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</si>
  <si>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</si>
  <si>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</si>
  <si>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</si>
  <si>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</si>
  <si>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</si>
  <si>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</si>
  <si>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</si>
  <si>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</si>
  <si>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</si>
  <si>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</si>
  <si>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</si>
  <si>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</si>
  <si>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</si>
  <si>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</si>
  <si>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</si>
  <si>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</si>
  <si>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</si>
  <si>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</si>
  <si>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</si>
  <si>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</si>
  <si>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</si>
  <si>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</si>
  <si>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</si>
  <si>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</si>
  <si>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</si>
  <si>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</si>
  <si>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</si>
  <si>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</si>
  <si>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</si>
  <si>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</si>
  <si>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</si>
  <si>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</si>
  <si>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</si>
  <si>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</si>
  <si>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</si>
  <si>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</si>
  <si>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</si>
  <si>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</si>
  <si>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</si>
  <si>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</si>
  <si>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</si>
  <si>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</si>
  <si>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</si>
  <si>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</si>
  <si>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</si>
  <si>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</si>
  <si>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</si>
  <si>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</si>
  <si>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</si>
  <si>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</si>
  <si>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</si>
  <si>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</si>
  <si>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</si>
  <si>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</si>
  <si>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</si>
  <si>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</si>
  <si>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</si>
  <si>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</si>
  <si>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</si>
  <si>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</si>
  <si>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</si>
  <si>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</si>
  <si>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</si>
  <si>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</si>
  <si>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</si>
  <si>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</si>
  <si>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</si>
  <si>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</si>
  <si>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</si>
  <si>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</si>
  <si>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</si>
  <si>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</si>
  <si>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</si>
  <si>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</si>
  <si>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</si>
  <si>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</si>
  <si>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</si>
  <si>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</si>
  <si>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</si>
  <si>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</si>
  <si>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</si>
  <si>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</si>
  <si>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</si>
  <si>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</si>
  <si>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</si>
  <si>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</si>
  <si>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</si>
  <si>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</si>
  <si>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</si>
  <si>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</si>
  <si>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</si>
  <si>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</si>
  <si>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</si>
  <si>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</si>
  <si>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</si>
  <si>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</si>
  <si>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</si>
  <si>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</si>
  <si>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</si>
  <si>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</si>
  <si>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</si>
  <si>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</si>
  <si>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</si>
  <si>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</si>
  <si>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</si>
  <si>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</si>
  <si>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</si>
  <si>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</si>
  <si>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</si>
  <si>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</si>
  <si>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</si>
  <si>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</si>
  <si>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</si>
  <si>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</si>
  <si>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</si>
  <si>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</si>
  <si>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</si>
  <si>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</si>
  <si>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</si>
  <si>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</si>
  <si>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</si>
  <si>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</si>
  <si>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</si>
  <si>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</si>
  <si>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</si>
  <si>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</si>
  <si>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</si>
  <si>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</si>
  <si>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</si>
  <si>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</si>
  <si>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</si>
  <si>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</si>
  <si>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</si>
  <si>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</si>
  <si>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</si>
  <si>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</si>
  <si>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</si>
  <si>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</si>
  <si>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</si>
  <si>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</si>
  <si>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</si>
  <si>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</si>
  <si>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</si>
  <si>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</si>
  <si>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</si>
  <si>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</si>
  <si>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</si>
  <si>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</si>
  <si>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</si>
  <si>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</si>
  <si>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</si>
  <si>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</si>
  <si>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</si>
  <si>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</si>
  <si>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</si>
  <si>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</si>
  <si>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</si>
  <si>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</si>
  <si>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</si>
  <si>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</si>
  <si>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</si>
  <si>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</si>
  <si>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</si>
  <si>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</si>
  <si>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</si>
  <si>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</si>
  <si>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</si>
  <si>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</si>
  <si>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</si>
  <si>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</si>
  <si>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</si>
  <si>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</si>
  <si>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</si>
  <si>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</si>
  <si>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</si>
  <si>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</si>
  <si>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</si>
  <si>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</si>
  <si>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</si>
  <si>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</si>
  <si>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</si>
  <si>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</si>
  <si>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</si>
  <si>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</si>
  <si>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</si>
  <si>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</si>
  <si>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</si>
  <si>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</si>
  <si>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</si>
  <si>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</si>
  <si>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</si>
  <si>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</si>
  <si>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</si>
  <si>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</si>
  <si>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</si>
  <si>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</si>
  <si>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</si>
  <si>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</si>
  <si>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</si>
  <si>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</si>
  <si>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</si>
  <si>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</si>
  <si>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</si>
  <si>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</si>
  <si>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</si>
  <si>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</si>
  <si>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</si>
  <si>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</si>
  <si>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</si>
  <si>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</si>
  <si>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</si>
  <si>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</si>
  <si>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</si>
  <si>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</si>
  <si>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</si>
  <si>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</si>
  <si>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</si>
  <si>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</si>
  <si>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</si>
  <si>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</si>
  <si>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</si>
  <si>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</si>
  <si>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</si>
  <si>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</si>
  <si>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</si>
  <si>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</si>
  <si>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</si>
  <si>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</si>
  <si>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</si>
  <si>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</si>
  <si>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</si>
  <si>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</si>
  <si>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</si>
  <si>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</si>
  <si>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</si>
  <si>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</si>
  <si>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</si>
  <si>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</si>
  <si>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</si>
  <si>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</si>
  <si>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</si>
  <si>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</si>
  <si>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</si>
  <si>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</si>
  <si>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</si>
  <si>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</si>
  <si>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</si>
  <si>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</si>
  <si>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</si>
  <si>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</si>
  <si>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</si>
  <si>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</si>
  <si>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</si>
  <si>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</si>
  <si>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</si>
  <si>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</si>
  <si>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</si>
  <si>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</si>
  <si>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</si>
  <si>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</si>
  <si>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</si>
  <si>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</si>
  <si>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</si>
  <si>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</si>
  <si>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</si>
  <si>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</si>
  <si>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</si>
  <si>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</si>
  <si>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</si>
  <si>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</si>
  <si>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</si>
  <si>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</si>
  <si>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</si>
  <si>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</si>
  <si>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</si>
  <si>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</si>
  <si>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</si>
  <si>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</si>
  <si>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</si>
  <si>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</si>
  <si>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</si>
  <si>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</si>
  <si>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</si>
  <si>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</si>
  <si>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</si>
  <si>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</si>
  <si>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</si>
  <si>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</si>
  <si>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</si>
  <si>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</si>
  <si>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</si>
  <si>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</si>
  <si>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</si>
  <si>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</si>
  <si>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</si>
  <si>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</si>
  <si>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</si>
  <si>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</si>
  <si>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</si>
  <si>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</si>
  <si>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</si>
  <si>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</si>
  <si>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</si>
  <si>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</si>
  <si>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</si>
  <si>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</si>
  <si>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</si>
  <si>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</si>
  <si>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</si>
  <si>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</si>
  <si>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</si>
  <si>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</si>
  <si>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</si>
  <si>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</si>
  <si>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</si>
  <si>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</si>
  <si>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</si>
  <si>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</si>
  <si>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</si>
  <si>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</si>
  <si>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</si>
  <si>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</si>
  <si>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</si>
  <si>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</si>
  <si>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</si>
  <si>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</si>
  <si>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</si>
  <si>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</si>
  <si>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</si>
  <si>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</si>
  <si>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</si>
  <si>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</si>
  <si>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</si>
  <si>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</si>
  <si>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</si>
  <si>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</si>
  <si>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</si>
  <si>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</si>
  <si>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</si>
  <si>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</si>
  <si>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</si>
  <si>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</si>
  <si>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</si>
  <si>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</si>
  <si>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</si>
  <si>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</si>
  <si>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</si>
  <si>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</si>
  <si>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</si>
  <si>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</si>
  <si>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</si>
  <si>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</si>
  <si>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</si>
  <si>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</si>
  <si>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</si>
  <si>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</si>
  <si>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</si>
  <si>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</si>
  <si>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</si>
  <si>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</si>
  <si>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</si>
  <si>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</si>
  <si>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</si>
  <si>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</si>
  <si>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</si>
  <si>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</si>
  <si>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</si>
  <si>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</si>
  <si>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</si>
  <si>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</si>
  <si>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</si>
  <si>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</si>
  <si>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</si>
  <si>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</si>
  <si>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</si>
  <si>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</si>
  <si>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</si>
  <si>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</si>
  <si>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</si>
  <si>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</si>
  <si>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</si>
  <si>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</si>
  <si>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</si>
  <si>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</si>
  <si>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</si>
  <si>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</si>
  <si>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</si>
  <si>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</si>
  <si>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</si>
  <si>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</si>
  <si>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</si>
  <si>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</si>
  <si>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</si>
  <si>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</si>
  <si>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</si>
  <si>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</si>
  <si>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</si>
  <si>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</si>
  <si>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</si>
  <si>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</si>
  <si>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</si>
  <si>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</si>
  <si>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</si>
  <si>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</si>
  <si>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</si>
  <si>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</si>
  <si>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</si>
  <si>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</si>
  <si>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</si>
  <si>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</si>
  <si>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</si>
  <si>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</si>
  <si>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</si>
  <si>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</si>
  <si>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</si>
  <si>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</si>
  <si>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</si>
  <si>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</si>
  <si>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</si>
  <si>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</si>
  <si>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</si>
  <si>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</si>
  <si>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</si>
  <si>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</si>
  <si>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</si>
  <si>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</si>
  <si>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</si>
  <si>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</si>
  <si>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</si>
  <si>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</si>
  <si>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</si>
  <si>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</si>
  <si>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</si>
  <si>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</si>
  <si>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</si>
  <si>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</si>
  <si>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</si>
  <si>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</si>
  <si>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</si>
  <si>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</si>
  <si>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</si>
  <si>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</si>
  <si>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</si>
  <si>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</si>
  <si>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</si>
  <si>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</si>
  <si>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</si>
  <si>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</si>
  <si>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</si>
  <si>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</si>
  <si>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</si>
  <si>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</si>
  <si>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</si>
  <si>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</si>
  <si>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</si>
  <si>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</si>
  <si>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</si>
  <si>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</si>
  <si>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</si>
  <si>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</si>
  <si>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</si>
  <si>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</si>
  <si>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</si>
  <si>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</si>
  <si>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</si>
  <si>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</si>
  <si>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</si>
  <si>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</si>
  <si>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</si>
  <si>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</si>
  <si>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</si>
  <si>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</si>
  <si>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</si>
  <si>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</si>
  <si>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</si>
  <si>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</si>
  <si>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</si>
  <si>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</si>
  <si>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</si>
  <si>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</si>
  <si>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</si>
  <si>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</si>
  <si>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</si>
  <si>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</si>
  <si>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</si>
  <si>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</si>
  <si>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</si>
  <si>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</si>
  <si>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</si>
  <si>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</si>
  <si>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</si>
  <si>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</si>
  <si>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</si>
  <si>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</si>
  <si>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</si>
  <si>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</si>
  <si>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</si>
  <si>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</si>
  <si>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</si>
  <si>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</si>
  <si>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</si>
  <si>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</si>
  <si>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</si>
  <si>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</si>
  <si>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</si>
  <si>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</si>
  <si>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</si>
  <si>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</si>
  <si>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</si>
  <si>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</si>
  <si>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</si>
  <si>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</si>
  <si>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</si>
  <si>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</si>
  <si>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</si>
  <si>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</si>
  <si>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</si>
  <si>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</si>
  <si>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</si>
  <si>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</si>
  <si>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</si>
  <si>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</si>
  <si>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</si>
  <si>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</si>
  <si>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</si>
  <si>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</si>
  <si>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</si>
  <si>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</si>
  <si>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</si>
  <si>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</si>
  <si>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</si>
  <si>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</si>
  <si>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</si>
  <si>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</si>
  <si>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</si>
  <si>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</si>
  <si>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</si>
  <si>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</si>
  <si>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</si>
  <si>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</si>
  <si>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</si>
  <si>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</si>
  <si>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</si>
  <si>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</si>
  <si>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</si>
  <si>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</si>
  <si>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</si>
  <si>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</si>
  <si>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</si>
  <si>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</si>
  <si>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</si>
  <si>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</si>
  <si>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</si>
  <si>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</si>
  <si>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</si>
  <si>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</si>
  <si>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</si>
  <si>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</si>
  <si>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</si>
  <si>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</si>
  <si>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</si>
  <si>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</si>
  <si>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</si>
  <si>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</si>
  <si>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</si>
  <si>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</si>
  <si>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</si>
  <si>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</si>
  <si>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</si>
  <si>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</si>
  <si>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</si>
  <si>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</si>
  <si>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</si>
  <si>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</si>
  <si>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</si>
  <si>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</si>
  <si>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</si>
  <si>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</si>
  <si>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</si>
  <si>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</si>
  <si>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</si>
  <si>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</si>
  <si>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</si>
  <si>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</si>
  <si>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</si>
  <si>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</si>
  <si>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</si>
  <si>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</si>
  <si>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</si>
  <si>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</si>
  <si>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</si>
  <si>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</si>
  <si>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</si>
  <si>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</si>
  <si>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</si>
  <si>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</si>
  <si>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</si>
  <si>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</si>
  <si>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</si>
  <si>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</si>
  <si>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</si>
  <si>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</si>
  <si>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</si>
  <si>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</si>
  <si>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</si>
  <si>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</si>
  <si>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</si>
  <si>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</si>
  <si>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</si>
  <si>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</si>
  <si>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</si>
  <si>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</si>
  <si>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</si>
  <si>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</si>
  <si>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</si>
  <si>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</si>
  <si>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</si>
  <si>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</si>
  <si>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</si>
  <si>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</si>
  <si>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</si>
  <si>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</si>
  <si>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</si>
  <si>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</si>
  <si>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</si>
  <si>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</si>
  <si>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</si>
  <si>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</si>
  <si>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</si>
  <si>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</si>
  <si>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</si>
  <si>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</si>
  <si>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</si>
  <si>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</si>
  <si>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</si>
  <si>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</si>
  <si>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</si>
  <si>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</si>
  <si>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</si>
  <si>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</si>
  <si>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</si>
  <si>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</si>
  <si>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</si>
  <si>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</si>
  <si>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</si>
  <si>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</si>
  <si>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</si>
  <si>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</si>
  <si>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</si>
  <si>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</si>
  <si>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</si>
  <si>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</si>
  <si>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</si>
  <si>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</si>
  <si>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</si>
  <si>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</si>
  <si>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</si>
  <si>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</si>
  <si>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</si>
  <si>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</si>
  <si>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</si>
  <si>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</si>
  <si>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</si>
  <si>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</si>
  <si>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</si>
  <si>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</si>
  <si>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</si>
  <si>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</si>
  <si>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</si>
  <si>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</si>
  <si>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</si>
  <si>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</si>
  <si>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</si>
  <si>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</si>
  <si>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</si>
  <si>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</si>
  <si>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</si>
  <si>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</si>
  <si>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</si>
  <si>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</si>
  <si>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</si>
  <si>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</si>
  <si>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</si>
  <si>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</si>
  <si>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</si>
  <si>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</si>
  <si>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</si>
  <si>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</si>
  <si>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</si>
  <si>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</si>
  <si>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</si>
  <si>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</si>
  <si>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</si>
  <si>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</si>
  <si>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</si>
  <si>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</si>
  <si>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</si>
  <si>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</si>
  <si>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</si>
  <si>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</si>
  <si>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</si>
  <si>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</si>
  <si>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</si>
  <si>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</si>
  <si>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</si>
  <si>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</si>
  <si>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</si>
  <si>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</si>
  <si>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</si>
  <si>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</si>
  <si>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</si>
  <si>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</si>
  <si>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</si>
  <si>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</si>
  <si>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</si>
  <si>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</si>
  <si>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</si>
  <si>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</si>
  <si>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</si>
  <si>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</si>
  <si>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</si>
  <si>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</si>
  <si>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</si>
  <si>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</si>
  <si>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</si>
  <si>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</si>
  <si>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</si>
  <si>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</si>
  <si>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</si>
  <si>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</si>
  <si>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</si>
  <si>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</si>
  <si>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</si>
  <si>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</si>
  <si>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</si>
  <si>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</si>
  <si>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</si>
  <si>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</si>
  <si>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</si>
  <si>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</si>
  <si>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</si>
  <si>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</si>
  <si>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</si>
  <si>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</si>
  <si>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</si>
  <si>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</si>
  <si>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</si>
  <si>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</si>
  <si>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</si>
  <si>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</si>
  <si>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</si>
  <si>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</si>
  <si>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</si>
  <si>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</si>
  <si>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</si>
  <si>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</si>
  <si>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</si>
  <si>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</si>
  <si>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</si>
  <si>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</si>
  <si>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</si>
  <si>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</si>
  <si>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</si>
  <si>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</si>
  <si>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</si>
  <si>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</si>
  <si>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</si>
  <si>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</si>
  <si>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</si>
  <si>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</si>
  <si>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</si>
  <si>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</si>
  <si>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</si>
  <si>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</si>
  <si>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</si>
  <si>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</si>
  <si>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</si>
  <si>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</si>
  <si>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</si>
  <si>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</si>
  <si>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</si>
  <si>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</si>
  <si>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</si>
  <si>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</si>
  <si>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</si>
  <si>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</si>
  <si>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</si>
  <si>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</si>
  <si>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</si>
  <si>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</si>
  <si>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</si>
  <si>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</si>
  <si>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</si>
  <si>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</si>
  <si>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</si>
  <si>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</si>
  <si>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</si>
  <si>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</si>
  <si>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</si>
  <si>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</si>
  <si>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</si>
  <si>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</si>
  <si>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</si>
  <si>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</si>
  <si>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</si>
  <si>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</si>
  <si>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</si>
  <si>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</si>
  <si>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</si>
  <si>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</si>
  <si>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</si>
  <si>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</si>
  <si>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</si>
  <si>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</si>
  <si>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</si>
  <si>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</si>
  <si>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</si>
  <si>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</si>
  <si>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</si>
  <si>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</si>
  <si>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</si>
  <si>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</si>
  <si>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</si>
  <si>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</si>
  <si>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</si>
  <si>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</si>
  <si>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</si>
  <si>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</si>
  <si>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</si>
  <si>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</si>
  <si>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</si>
  <si>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</si>
  <si>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</si>
  <si>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</si>
  <si>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</si>
  <si>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</si>
  <si>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</si>
  <si>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</si>
  <si>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</si>
  <si>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</si>
  <si>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</si>
  <si>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</si>
  <si>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</si>
  <si>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</si>
  <si>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</si>
  <si>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</si>
  <si>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</si>
  <si>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</si>
  <si>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</si>
  <si>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</si>
  <si>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</si>
  <si>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</si>
  <si>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</si>
  <si>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</si>
  <si>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</si>
  <si>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</si>
  <si>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</si>
  <si>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</si>
  <si>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</si>
  <si>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</si>
  <si>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</si>
  <si>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</si>
  <si>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</si>
  <si>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</si>
  <si>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</si>
  <si>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</si>
  <si>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</si>
  <si>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</si>
  <si>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</si>
  <si>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</si>
  <si>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</si>
  <si>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</si>
  <si>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</si>
  <si>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</si>
  <si>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</si>
  <si>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</si>
  <si>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</si>
  <si>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</si>
  <si>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</si>
  <si>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</si>
  <si>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</si>
  <si>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</si>
  <si>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</si>
  <si>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</si>
  <si>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</si>
  <si>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</si>
  <si>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</si>
  <si>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</si>
  <si>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</si>
  <si>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</si>
  <si>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</si>
  <si>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</si>
  <si>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</si>
  <si>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</si>
  <si>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</si>
  <si>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</si>
  <si>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</si>
  <si>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</si>
  <si>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</si>
  <si>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</si>
  <si>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</si>
  <si>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</si>
  <si>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</si>
  <si>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</si>
  <si>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</si>
  <si>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</si>
  <si>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</si>
  <si>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</si>
  <si>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</si>
  <si>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</si>
  <si>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</si>
  <si>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</si>
  <si>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</si>
  <si>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</si>
  <si>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</si>
  <si>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</si>
  <si>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</si>
  <si>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</si>
  <si>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</si>
  <si>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</si>
  <si>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</si>
  <si>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</si>
  <si>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</si>
  <si>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</si>
  <si>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</si>
  <si>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</si>
  <si>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</si>
  <si>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</si>
  <si>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</si>
  <si>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</si>
  <si>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</si>
  <si>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</si>
  <si>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</si>
  <si>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</si>
  <si>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</si>
  <si>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</si>
  <si>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</si>
  <si>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</si>
  <si>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</si>
  <si>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</si>
  <si>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</si>
  <si>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</si>
  <si>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</si>
  <si>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</si>
  <si>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</si>
  <si>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</si>
  <si>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</si>
  <si>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</si>
  <si>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</si>
  <si>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</si>
  <si>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</si>
  <si>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</si>
  <si>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</si>
  <si>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</si>
  <si>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</si>
  <si>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</si>
  <si>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</si>
  <si>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</si>
  <si>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</si>
  <si>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</si>
  <si>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</si>
  <si>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</si>
  <si>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</si>
  <si>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</si>
  <si>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</si>
  <si>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</si>
  <si>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</si>
  <si>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</si>
  <si>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</si>
  <si>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</si>
  <si>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</si>
  <si>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</si>
  <si>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</si>
  <si>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</si>
  <si>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</si>
  <si>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</si>
  <si>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</si>
  <si>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</si>
  <si>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</si>
  <si>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</si>
  <si>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</si>
  <si>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</si>
  <si>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</si>
  <si>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</si>
  <si>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</si>
  <si>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</si>
  <si>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</si>
  <si>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</si>
  <si>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</si>
  <si>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</si>
  <si>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</si>
  <si>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</si>
  <si>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</si>
  <si>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</si>
  <si>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</si>
  <si>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</si>
  <si>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</si>
  <si>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</si>
  <si>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</si>
  <si>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</si>
  <si>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</si>
  <si>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</si>
  <si>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</si>
  <si>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</si>
  <si>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</si>
  <si>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</si>
  <si>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</si>
  <si>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</si>
  <si>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</si>
  <si>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</si>
  <si>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</si>
  <si>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</si>
  <si>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</si>
  <si>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</si>
  <si>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</si>
  <si>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</si>
  <si>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</si>
  <si>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</si>
  <si>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</si>
  <si>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</si>
  <si>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</si>
  <si>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</si>
  <si>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</si>
  <si>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</si>
  <si>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</si>
  <si>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</si>
  <si>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</si>
  <si>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</si>
  <si>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</si>
  <si>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</si>
  <si>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</si>
  <si>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</si>
  <si>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</si>
  <si>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</si>
  <si>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</si>
  <si>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</si>
  <si>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</si>
  <si>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</si>
  <si>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</si>
  <si>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</si>
  <si>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</si>
  <si>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</si>
  <si>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</si>
  <si>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</si>
  <si>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</si>
  <si>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</si>
  <si>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</si>
  <si>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</si>
  <si>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</si>
  <si>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</si>
  <si>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</si>
  <si>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</si>
  <si>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</si>
  <si>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</si>
  <si>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</si>
  <si>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</si>
  <si>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</si>
  <si>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</si>
  <si>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</si>
  <si>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</si>
  <si>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</si>
  <si>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</si>
  <si>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</si>
  <si>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</si>
  <si>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</si>
  <si>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</si>
  <si>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</si>
  <si>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</si>
  <si>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</si>
  <si>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</si>
  <si>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</si>
  <si>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</si>
  <si>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</si>
  <si>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</si>
  <si>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</si>
  <si>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</si>
  <si>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</si>
  <si>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</si>
  <si>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</si>
  <si>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</si>
  <si>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</si>
  <si>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</si>
  <si>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</si>
  <si>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</si>
  <si>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</si>
  <si>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</si>
  <si>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</si>
  <si>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</si>
  <si>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</si>
  <si>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</si>
  <si>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</si>
  <si>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</si>
  <si>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</si>
  <si>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</si>
  <si>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</si>
  <si>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</si>
  <si>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</si>
  <si>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</si>
  <si>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</si>
  <si>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</si>
  <si>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</si>
  <si>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</si>
  <si>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</si>
  <si>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</si>
  <si>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</si>
  <si>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</si>
  <si>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</si>
  <si>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</si>
  <si>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</si>
  <si>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</si>
  <si>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</si>
  <si>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</si>
  <si>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</si>
  <si>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</si>
  <si>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</si>
  <si>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</si>
  <si>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</si>
  <si>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</si>
  <si>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</si>
  <si>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</si>
  <si>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</si>
  <si>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</si>
  <si>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</si>
  <si>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</si>
  <si>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</si>
  <si>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</si>
  <si>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</si>
  <si>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</si>
  <si>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</si>
  <si>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</si>
  <si>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</si>
  <si>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</si>
  <si>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</si>
  <si>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</si>
  <si>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</si>
  <si>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</si>
  <si>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</si>
  <si>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</si>
  <si>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</si>
  <si>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</si>
  <si>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</si>
  <si>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</si>
  <si>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</si>
  <si>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</si>
  <si>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</si>
  <si>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</si>
  <si>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</si>
  <si>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</si>
  <si>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</si>
  <si>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</si>
  <si>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</si>
  <si>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</si>
  <si>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</si>
  <si>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</si>
  <si>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</si>
  <si>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</si>
  <si>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</si>
  <si>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</si>
  <si>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</si>
  <si>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</si>
  <si>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</si>
  <si>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</si>
  <si>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</si>
  <si>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</si>
  <si>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</si>
  <si>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</si>
  <si>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</si>
  <si>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</si>
  <si>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</si>
  <si>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</si>
  <si>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</si>
  <si>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</si>
  <si>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</si>
  <si>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</si>
  <si>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</si>
  <si>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</si>
  <si>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</si>
  <si>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</si>
  <si>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</si>
  <si>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</si>
  <si>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</si>
  <si>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</si>
  <si>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</si>
  <si>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</si>
  <si>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</si>
  <si>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</si>
  <si>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</si>
  <si>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</si>
  <si>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</si>
  <si>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</si>
  <si>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</si>
  <si>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</si>
  <si>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</si>
  <si>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</si>
  <si>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</si>
  <si>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</si>
  <si>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</si>
  <si>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</si>
  <si>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</si>
  <si>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</si>
  <si>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</si>
  <si>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</si>
  <si>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</si>
  <si>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</si>
  <si>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</si>
  <si>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</si>
  <si>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</si>
  <si>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</si>
  <si>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</si>
  <si>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</si>
  <si>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</si>
  <si>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</si>
  <si>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</si>
  <si>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</si>
  <si>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</si>
  <si>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</si>
  <si>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</si>
  <si>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</si>
  <si>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</si>
  <si>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</si>
  <si>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</si>
  <si>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</si>
  <si>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</si>
  <si>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</si>
  <si>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</si>
  <si>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</si>
  <si>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</si>
  <si>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</si>
  <si>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</si>
  <si>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</si>
  <si>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</si>
  <si>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</si>
  <si>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</si>
  <si>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</si>
  <si>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</si>
  <si>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</si>
  <si>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</si>
  <si>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</si>
  <si>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</si>
  <si>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</si>
  <si>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</si>
  <si>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</si>
  <si>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</si>
  <si>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</si>
  <si>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</si>
  <si>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</si>
  <si>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</si>
  <si>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</si>
  <si>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</si>
  <si>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</si>
  <si>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</si>
  <si>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</si>
  <si>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</si>
  <si>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</si>
  <si>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</si>
  <si>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</si>
  <si>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</si>
  <si>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</si>
  <si>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</si>
  <si>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</si>
  <si>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</si>
  <si>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</si>
  <si>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</si>
  <si>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</si>
  <si>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</si>
  <si>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</si>
  <si>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</si>
  <si>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</si>
  <si>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</si>
  <si>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</si>
  <si>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</si>
  <si>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</si>
  <si>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</si>
  <si>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</si>
  <si>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</si>
  <si>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</si>
  <si>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</si>
  <si>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</si>
  <si>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</si>
  <si>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</si>
  <si>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</si>
  <si>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</si>
  <si>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</si>
  <si>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</si>
  <si>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</si>
  <si>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</si>
  <si>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</si>
  <si>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</si>
  <si>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</si>
  <si>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</si>
  <si>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</si>
  <si>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</si>
  <si>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</si>
  <si>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</si>
  <si>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</si>
  <si>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</si>
  <si>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</si>
  <si>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</si>
  <si>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</si>
  <si>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</si>
  <si>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</si>
  <si>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</si>
  <si>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</si>
  <si>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</si>
  <si>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</si>
  <si>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</si>
  <si>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</si>
  <si>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</si>
  <si>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</si>
  <si>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</si>
  <si>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</si>
  <si>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</si>
  <si>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</si>
  <si>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</si>
  <si>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</si>
  <si>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</si>
  <si>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</si>
  <si>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</si>
  <si>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</si>
  <si>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</si>
  <si>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</si>
  <si>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</si>
  <si>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</si>
  <si>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</si>
  <si>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</si>
  <si>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</si>
  <si>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</si>
  <si>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</si>
  <si>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</si>
  <si>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</si>
  <si>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</si>
  <si>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</si>
  <si>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</si>
  <si>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</si>
  <si>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</si>
  <si>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</si>
  <si>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</si>
  <si>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</si>
  <si>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</si>
  <si>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</si>
  <si>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</si>
  <si>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</si>
  <si>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</si>
  <si>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</si>
  <si>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</si>
  <si>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</si>
  <si>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</si>
  <si>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</si>
  <si>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</si>
  <si>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</si>
  <si>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</si>
  <si>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</si>
  <si>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</si>
  <si>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</si>
  <si>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</si>
  <si>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</si>
  <si>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</si>
  <si>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</si>
  <si>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</si>
  <si>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</si>
  <si>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</si>
  <si>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</si>
  <si>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</si>
  <si>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</si>
  <si>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</si>
  <si>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</si>
  <si>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</si>
  <si>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</si>
  <si>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</si>
  <si>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</si>
  <si>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</si>
  <si>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</si>
  <si>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</si>
  <si>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</si>
  <si>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</si>
  <si>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</si>
  <si>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</si>
  <si>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</si>
  <si>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</si>
  <si>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</si>
  <si>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</si>
  <si>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</si>
  <si>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</si>
  <si>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</si>
  <si>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</si>
  <si>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</si>
  <si>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</si>
  <si>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</si>
  <si>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</si>
  <si>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</si>
  <si>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</si>
  <si>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</si>
  <si>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</si>
  <si>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</si>
  <si>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</si>
  <si>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</si>
  <si>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</si>
  <si>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</si>
  <si>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</si>
  <si>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</si>
  <si>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</si>
  <si>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</si>
  <si>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</si>
  <si>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</si>
  <si>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</si>
  <si>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</si>
  <si>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</si>
  <si>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</si>
  <si>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</si>
  <si>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</si>
  <si>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</si>
  <si>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</si>
  <si>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</si>
  <si>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</si>
  <si>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</si>
  <si>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</si>
  <si>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</si>
  <si>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</si>
  <si>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</si>
  <si>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</si>
  <si>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</si>
  <si>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</si>
  <si>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</si>
  <si>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</si>
  <si>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</si>
  <si>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</si>
  <si>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</si>
  <si>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</si>
  <si>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</si>
  <si>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</si>
  <si>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</si>
  <si>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</si>
  <si>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</si>
  <si>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</si>
  <si>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</si>
  <si>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</si>
  <si>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</si>
  <si>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</si>
  <si>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</si>
  <si>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</si>
  <si>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</si>
  <si>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</si>
  <si>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</si>
  <si>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</si>
  <si>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</si>
  <si>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</si>
  <si>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</si>
  <si>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</si>
  <si>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</si>
  <si>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</si>
  <si>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</si>
  <si>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</si>
  <si>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</si>
  <si>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</si>
  <si>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</si>
  <si>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</si>
  <si>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</si>
  <si>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</si>
  <si>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</si>
  <si>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</si>
  <si>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</si>
  <si>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</si>
  <si>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</si>
  <si>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</si>
  <si>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</si>
  <si>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</si>
  <si>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</si>
  <si>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</si>
  <si>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</si>
  <si>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</si>
  <si>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</si>
  <si>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</si>
  <si>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</si>
  <si>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</si>
  <si>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</si>
  <si>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</si>
  <si>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</si>
  <si>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</si>
  <si>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</si>
  <si>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</si>
  <si>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</si>
  <si>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</si>
  <si>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</si>
  <si>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</si>
  <si>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</si>
  <si>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</si>
  <si>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</si>
  <si>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</si>
  <si>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</si>
  <si>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</si>
  <si>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</si>
  <si>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</si>
  <si>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</si>
  <si>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</si>
  <si>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</si>
  <si>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</si>
  <si>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</si>
  <si>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</si>
  <si>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</si>
  <si>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</si>
  <si>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</si>
  <si>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</si>
  <si>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</si>
  <si>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</si>
  <si>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</si>
  <si>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</si>
  <si>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</si>
  <si>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</si>
  <si>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</si>
  <si>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</si>
  <si>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</si>
  <si>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</si>
  <si>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</si>
  <si>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</si>
  <si>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</si>
  <si>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</si>
  <si>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</si>
  <si>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</si>
  <si>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</si>
  <si>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</si>
  <si>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</si>
  <si>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</si>
  <si>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</si>
  <si>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</si>
  <si>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</si>
  <si>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</si>
  <si>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</si>
  <si>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</si>
  <si>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</si>
  <si>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</si>
  <si>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</si>
  <si>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</si>
  <si>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</si>
  <si>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</si>
  <si>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</si>
  <si>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</si>
  <si>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</si>
  <si>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</si>
  <si>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</si>
  <si>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</si>
  <si>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</si>
  <si>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</si>
  <si>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</si>
  <si>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</si>
  <si>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</si>
  <si>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</si>
  <si>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</si>
  <si>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</si>
  <si>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</si>
  <si>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</si>
  <si>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</si>
  <si>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</si>
  <si>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</si>
  <si>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</si>
  <si>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</si>
  <si>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</si>
  <si>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</si>
  <si>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</si>
  <si>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</si>
  <si>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</si>
  <si>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</si>
  <si>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</si>
  <si>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</si>
  <si>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</si>
  <si>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</si>
  <si>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</si>
  <si>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</si>
  <si>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</si>
  <si>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</si>
  <si>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</si>
  <si>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</si>
  <si>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</si>
  <si>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</si>
  <si>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</si>
  <si>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</si>
  <si>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</si>
  <si>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</si>
  <si>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</si>
  <si>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</si>
  <si>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</si>
  <si>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</si>
  <si>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</si>
  <si>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</si>
  <si>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</si>
  <si>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</si>
  <si>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</si>
  <si>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</si>
  <si>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</si>
  <si>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</si>
  <si>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</si>
  <si>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</si>
  <si>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</si>
  <si>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</si>
  <si>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</si>
  <si>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</si>
  <si>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</si>
  <si>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</si>
  <si>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</si>
  <si>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</si>
  <si>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</si>
  <si>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</si>
  <si>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</si>
  <si>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</si>
  <si>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</si>
  <si>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</si>
  <si>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</si>
  <si>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</si>
  <si>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</si>
  <si>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</si>
  <si>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</si>
  <si>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</si>
  <si>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</si>
  <si>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</si>
  <si>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</si>
  <si>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</si>
  <si>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</si>
  <si>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</si>
  <si>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</si>
  <si>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</si>
  <si>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</si>
  <si>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</si>
  <si>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</si>
  <si>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</si>
  <si>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</si>
  <si>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</si>
  <si>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</si>
  <si>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</si>
  <si>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</si>
  <si>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</si>
  <si>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</si>
  <si>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</si>
  <si>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</si>
  <si>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</si>
  <si>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</si>
  <si>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</si>
  <si>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</si>
  <si>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</si>
  <si>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</si>
  <si>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</si>
  <si>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</si>
  <si>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</si>
  <si>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</si>
  <si>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</si>
  <si>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</si>
  <si>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</si>
  <si>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</si>
  <si>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</si>
  <si>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</si>
  <si>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</si>
  <si>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</si>
  <si>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</si>
  <si>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</si>
  <si>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</si>
  <si>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</si>
  <si>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</si>
  <si>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</si>
  <si>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</si>
  <si>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</si>
  <si>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</si>
  <si>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</si>
  <si>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</si>
  <si>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</si>
  <si>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</si>
  <si>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</si>
  <si>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</si>
  <si>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</si>
  <si>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</si>
  <si>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</si>
  <si>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</si>
  <si>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</si>
  <si>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</si>
  <si>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</si>
  <si>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</si>
  <si>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</si>
  <si>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</si>
  <si>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</si>
  <si>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</si>
  <si>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</si>
  <si>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</si>
  <si>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</si>
  <si>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</si>
  <si>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</si>
  <si>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</si>
  <si>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</si>
  <si>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</si>
  <si>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</si>
  <si>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</si>
  <si>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</si>
  <si>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</si>
  <si>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</si>
  <si>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</si>
  <si>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</si>
  <si>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</si>
  <si>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</si>
  <si>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</si>
  <si>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</si>
  <si>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</si>
  <si>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</si>
  <si>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</si>
  <si>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</si>
  <si>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</si>
  <si>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</si>
  <si>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</si>
  <si>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</si>
  <si>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</si>
  <si>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</si>
  <si>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</si>
  <si>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</si>
  <si>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</si>
  <si>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</si>
  <si>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</si>
  <si>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</si>
  <si>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</si>
  <si>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</si>
  <si>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</si>
  <si>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</si>
  <si>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</si>
  <si>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</si>
  <si>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</si>
  <si>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</si>
  <si>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</si>
  <si>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</si>
  <si>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</si>
  <si>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</si>
  <si>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</si>
  <si>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</si>
  <si>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</si>
  <si>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</si>
  <si>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</si>
  <si>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</si>
  <si>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</si>
  <si>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</si>
  <si>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</si>
  <si>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</si>
  <si>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</si>
  <si>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</si>
  <si>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</si>
  <si>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</si>
  <si>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</si>
  <si>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</si>
  <si>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</si>
  <si>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</si>
  <si>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</si>
  <si>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</si>
  <si>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</si>
  <si>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</si>
  <si>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</si>
  <si>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</si>
  <si>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</si>
  <si>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</si>
  <si>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</si>
  <si>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</si>
  <si>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</si>
  <si>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</si>
  <si>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</si>
  <si>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</si>
  <si>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</si>
  <si>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</si>
  <si>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</si>
  <si>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</si>
  <si>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</si>
  <si>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</si>
  <si>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</si>
  <si>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</si>
  <si>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</si>
  <si>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</si>
  <si>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</si>
  <si>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</si>
  <si>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</si>
  <si>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</si>
  <si>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</si>
  <si>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</si>
  <si>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</si>
  <si>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</si>
  <si>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</si>
  <si>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</si>
  <si>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</si>
  <si>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</si>
  <si>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</si>
  <si>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</si>
  <si>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</si>
  <si>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</si>
  <si>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</si>
  <si>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</si>
  <si>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</si>
  <si>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</si>
  <si>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</si>
  <si>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</si>
  <si>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</si>
  <si>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</si>
  <si>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</si>
  <si>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</si>
  <si>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</si>
  <si>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</si>
  <si>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</si>
  <si>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</si>
  <si>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</si>
  <si>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</si>
  <si>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</si>
  <si>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</si>
  <si>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</si>
  <si>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</si>
  <si>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</si>
  <si>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</si>
  <si>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</si>
  <si>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</si>
  <si>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</si>
  <si>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</si>
  <si>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</si>
  <si>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</si>
  <si>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</si>
  <si>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</si>
  <si>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</si>
  <si>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</si>
  <si>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</si>
  <si>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</si>
  <si>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</si>
  <si>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</si>
  <si>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</si>
  <si>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</si>
  <si>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</si>
  <si>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</si>
  <si>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</si>
  <si>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</si>
  <si>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</si>
  <si>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</si>
  <si>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</si>
  <si>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</si>
  <si>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</si>
  <si>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</si>
  <si>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</si>
  <si>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</si>
  <si>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</si>
  <si>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</si>
  <si>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</si>
  <si>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</si>
  <si>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</si>
  <si>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</si>
  <si>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</si>
  <si>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</si>
  <si>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</si>
  <si>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</si>
  <si>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</si>
  <si>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</si>
  <si>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</si>
  <si>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</si>
  <si>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</si>
  <si>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</si>
  <si>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</si>
  <si>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</si>
  <si>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</si>
  <si>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</si>
  <si>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</si>
  <si>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</si>
  <si>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</si>
  <si>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</si>
  <si>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</si>
  <si>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</si>
  <si>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</si>
  <si>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</si>
  <si>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</si>
  <si>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</si>
  <si>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</si>
  <si>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</si>
  <si>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</si>
  <si>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</si>
  <si>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</si>
  <si>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</si>
  <si>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</si>
  <si>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</si>
  <si>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</si>
  <si>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</si>
  <si>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</si>
  <si>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</si>
  <si>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</si>
  <si>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</si>
  <si>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</si>
  <si>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</si>
  <si>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</si>
  <si>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</si>
  <si>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</si>
  <si>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</si>
  <si>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</si>
  <si>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</si>
  <si>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</si>
  <si>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</si>
  <si>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</si>
  <si>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</si>
  <si>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</si>
  <si>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</si>
  <si>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</si>
  <si>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</si>
  <si>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</si>
  <si>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</si>
  <si>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</si>
  <si>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</si>
  <si>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</si>
  <si>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</si>
  <si>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</si>
  <si>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</si>
  <si>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</si>
  <si>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</si>
  <si>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</si>
  <si>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</si>
  <si>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</si>
  <si>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</si>
  <si>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</si>
  <si>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</si>
  <si>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</si>
  <si>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</si>
  <si>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</si>
  <si>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</si>
  <si>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</si>
  <si>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</si>
  <si>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</si>
  <si>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</si>
  <si>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</si>
  <si>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</si>
  <si>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</si>
  <si>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</si>
  <si>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</si>
  <si>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</si>
  <si>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</si>
  <si>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</si>
  <si>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</si>
  <si>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</si>
  <si>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</si>
  <si>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</si>
  <si>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</si>
  <si>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</si>
  <si>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</si>
  <si>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</si>
  <si>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</si>
  <si>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</si>
  <si>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</si>
  <si>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</si>
  <si>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</si>
  <si>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</si>
  <si>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</si>
  <si>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</si>
  <si>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</si>
  <si>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</si>
  <si>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</si>
  <si>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</si>
  <si>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</si>
  <si>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</si>
  <si>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</si>
  <si>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</si>
  <si>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</si>
  <si>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</si>
  <si>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</si>
  <si>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</si>
  <si>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</si>
  <si>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</si>
  <si>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</si>
  <si>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</si>
  <si>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</si>
  <si>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</si>
  <si>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</si>
  <si>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</si>
  <si>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</si>
  <si>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</si>
  <si>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</si>
  <si>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</si>
  <si>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</si>
  <si>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</si>
  <si>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</si>
  <si>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</si>
  <si>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</si>
  <si>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</si>
  <si>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</si>
  <si>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</si>
  <si>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</si>
  <si>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</si>
  <si>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</si>
  <si>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</si>
  <si>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</si>
  <si>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</si>
  <si>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</si>
  <si>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</si>
  <si>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</si>
  <si>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</si>
  <si>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</si>
  <si>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</si>
  <si>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</si>
  <si>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</si>
  <si>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</si>
  <si>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</si>
  <si>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</si>
  <si>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</si>
  <si>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</si>
  <si>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</si>
  <si>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</si>
  <si>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</si>
  <si>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</si>
  <si>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</si>
  <si>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</si>
  <si>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</si>
  <si>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</si>
  <si>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</si>
  <si>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</si>
  <si>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</si>
  <si>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</si>
  <si>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</si>
  <si>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</si>
  <si>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</si>
  <si>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</si>
  <si>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</si>
  <si>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</si>
  <si>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</si>
  <si>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</si>
  <si>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</si>
  <si>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</si>
  <si>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</si>
  <si>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</si>
  <si>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</si>
  <si>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</si>
  <si>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</si>
  <si>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</si>
  <si>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</si>
  <si>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</si>
  <si>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</si>
  <si>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</si>
  <si>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</si>
  <si>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</si>
  <si>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</si>
  <si>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</si>
  <si>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</si>
  <si>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</si>
  <si>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</si>
  <si>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</si>
  <si>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</si>
  <si>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</si>
  <si>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</si>
  <si>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</si>
  <si>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</si>
  <si>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</si>
  <si>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</si>
  <si>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</si>
  <si>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</si>
  <si>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</si>
  <si>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</si>
  <si>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</si>
  <si>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</si>
  <si>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</si>
  <si>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</si>
  <si>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</si>
  <si>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</si>
  <si>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</si>
  <si>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</si>
  <si>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</si>
  <si>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</si>
  <si>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</si>
  <si>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</si>
  <si>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</si>
  <si>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</si>
  <si>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</si>
  <si>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</si>
  <si>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</si>
  <si>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</si>
  <si>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</si>
  <si>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</si>
  <si>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</si>
  <si>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</si>
  <si>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</si>
  <si>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</si>
  <si>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</si>
  <si>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</si>
  <si>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</si>
  <si>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</si>
  <si>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</si>
  <si>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</si>
  <si>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</si>
  <si>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</si>
  <si>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</si>
  <si>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</si>
  <si>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</si>
  <si>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</si>
  <si>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</si>
  <si>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</si>
  <si>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</si>
  <si>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</si>
  <si>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</si>
  <si>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</si>
  <si>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</si>
  <si>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</si>
  <si>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</si>
  <si>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</si>
  <si>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</si>
  <si>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</si>
  <si>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</si>
  <si>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</si>
  <si>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</si>
  <si>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</si>
  <si>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</si>
  <si>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</si>
  <si>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</si>
  <si>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</si>
  <si>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</si>
  <si>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</si>
  <si>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</si>
  <si>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</si>
  <si>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</si>
  <si>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</si>
  <si>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</si>
  <si>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</si>
  <si>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</si>
  <si>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</si>
  <si>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</si>
  <si>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</si>
  <si>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</si>
  <si>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</si>
  <si>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</si>
  <si>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</si>
  <si>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</si>
  <si>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</si>
  <si>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</si>
  <si>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</si>
  <si>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</si>
  <si>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</si>
  <si>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</si>
  <si>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</si>
  <si>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</si>
  <si>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</si>
  <si>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</si>
  <si>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</si>
  <si>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</si>
  <si>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</si>
  <si>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</si>
  <si>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</si>
  <si>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</si>
  <si>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</si>
  <si>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</si>
  <si>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</si>
  <si>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</si>
  <si>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</si>
  <si>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</si>
  <si>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</si>
  <si>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</si>
  <si>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</si>
  <si>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</si>
  <si>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</si>
  <si>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</si>
  <si>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</si>
  <si>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</si>
  <si>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</si>
  <si>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</si>
  <si>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</si>
  <si>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</si>
  <si>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</si>
  <si>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</si>
  <si>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</si>
  <si>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</si>
  <si>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</si>
  <si>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</si>
  <si>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</si>
  <si>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</si>
  <si>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</si>
  <si>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</si>
  <si>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</si>
  <si>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</si>
  <si>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</si>
  <si>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</si>
  <si>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</si>
  <si>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</si>
  <si>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</si>
  <si>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</si>
  <si>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</si>
  <si>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</si>
  <si>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</si>
  <si>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</si>
  <si>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</si>
  <si>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</si>
  <si>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</si>
  <si>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</si>
  <si>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</si>
  <si>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</si>
  <si>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</si>
  <si>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</si>
  <si>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</si>
  <si>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</si>
  <si>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</si>
  <si>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</si>
  <si>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</si>
  <si>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</si>
  <si>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</si>
  <si>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</si>
  <si>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</si>
  <si>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</si>
  <si>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</si>
  <si>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</si>
  <si>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</si>
  <si>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</si>
  <si>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</si>
  <si>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</si>
  <si>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</si>
  <si>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</si>
  <si>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</si>
  <si>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</si>
  <si>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</si>
  <si>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</si>
  <si>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</si>
  <si>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</si>
  <si>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</si>
  <si>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</si>
  <si>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</si>
  <si>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</si>
  <si>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</si>
  <si>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</si>
  <si>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</si>
  <si>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</si>
  <si>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</si>
  <si>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</si>
  <si>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</si>
  <si>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</si>
  <si>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</si>
  <si>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</si>
  <si>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</si>
  <si>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</si>
  <si>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</si>
  <si>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</si>
  <si>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</si>
  <si>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</si>
  <si>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</si>
  <si>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</si>
  <si>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</si>
  <si>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</si>
  <si>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</si>
  <si>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</si>
  <si>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</si>
  <si>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</si>
  <si>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</si>
  <si>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</si>
  <si>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</si>
  <si>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</si>
  <si>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</si>
  <si>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</si>
  <si>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</si>
  <si>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</si>
  <si>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</si>
  <si>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</si>
  <si>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</si>
  <si>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</si>
  <si>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</si>
  <si>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</si>
  <si>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</si>
  <si>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</si>
  <si>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</si>
  <si>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</si>
  <si>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</si>
  <si>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</si>
  <si>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</si>
  <si>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</si>
  <si>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</si>
  <si>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</si>
  <si>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</si>
  <si>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</si>
  <si>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</si>
  <si>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</si>
  <si>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</si>
  <si>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</si>
  <si>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</si>
  <si>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</si>
  <si>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</si>
  <si>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</si>
  <si>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</si>
  <si>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</si>
  <si>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</si>
  <si>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</si>
  <si>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</si>
  <si>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</si>
  <si>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</si>
  <si>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</si>
  <si>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</si>
  <si>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</si>
  <si>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</si>
  <si>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</si>
  <si>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</si>
  <si>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</si>
  <si>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</si>
  <si>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</si>
  <si>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</si>
  <si>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</si>
  <si>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</si>
  <si>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</si>
  <si>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</si>
  <si>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</si>
  <si>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</si>
  <si>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</si>
  <si>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</si>
  <si>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</si>
  <si>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</si>
  <si>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</si>
  <si>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</si>
  <si>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</si>
  <si>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</si>
  <si>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</si>
  <si>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</si>
  <si>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</si>
  <si>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</si>
  <si>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</si>
  <si>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</si>
  <si>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</si>
  <si>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</si>
  <si>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</si>
  <si>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</si>
  <si>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</si>
  <si>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</si>
  <si>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</si>
  <si>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</si>
  <si>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</si>
  <si>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</si>
  <si>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</si>
  <si>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</si>
  <si>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</si>
  <si>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</si>
  <si>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</si>
  <si>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</si>
  <si>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</si>
  <si>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</si>
  <si>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</si>
  <si>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</si>
  <si>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</si>
  <si>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</si>
  <si>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</si>
  <si>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</si>
  <si>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</si>
  <si>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</si>
  <si>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</si>
  <si>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</si>
  <si>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</si>
  <si>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</si>
  <si>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</si>
  <si>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</si>
  <si>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</si>
  <si>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</si>
  <si>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</si>
  <si>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</si>
  <si>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</si>
  <si>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</si>
  <si>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</si>
  <si>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</si>
  <si>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</si>
  <si>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</si>
  <si>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</si>
  <si>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</si>
  <si>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</si>
  <si>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</si>
  <si>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</si>
  <si>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</si>
  <si>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</si>
  <si>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</si>
  <si>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</si>
  <si>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</si>
  <si>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</si>
  <si>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</si>
  <si>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</si>
  <si>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</si>
  <si>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</si>
  <si>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</si>
  <si>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</si>
  <si>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</si>
  <si>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</si>
  <si>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</si>
  <si>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</si>
  <si>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</si>
  <si>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</si>
  <si>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</si>
  <si>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</si>
  <si>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</si>
  <si>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</si>
  <si>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</si>
  <si>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</si>
  <si>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</si>
  <si>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</si>
  <si>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</si>
  <si>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</si>
  <si>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</si>
  <si>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</si>
  <si>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</si>
  <si>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</si>
  <si>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</si>
  <si>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</si>
  <si>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</si>
  <si>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</si>
  <si>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</si>
  <si>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</si>
  <si>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</si>
  <si>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</si>
  <si>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</si>
  <si>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</si>
  <si>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</si>
  <si>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</si>
  <si>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</si>
  <si>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</si>
  <si>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</si>
  <si>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</si>
  <si>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</si>
  <si>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</si>
  <si>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</si>
  <si>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</si>
  <si>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</si>
  <si>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</si>
  <si>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</si>
  <si>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</si>
  <si>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</si>
  <si>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</si>
  <si>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</si>
  <si>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</si>
  <si>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</si>
  <si>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</si>
  <si>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</si>
  <si>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</si>
  <si>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</si>
  <si>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</si>
  <si>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</si>
  <si>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</si>
  <si>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</si>
  <si>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</si>
  <si>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</si>
  <si>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</si>
  <si>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</si>
  <si>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</si>
  <si>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</si>
  <si>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</si>
  <si>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</si>
  <si>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</si>
  <si>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</si>
  <si>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</si>
  <si>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</si>
  <si>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</si>
  <si>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</si>
  <si>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</si>
  <si>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</si>
  <si>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</si>
  <si>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</si>
  <si>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</si>
  <si>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</si>
  <si>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</si>
  <si>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</si>
  <si>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</si>
  <si>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</si>
  <si>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</si>
  <si>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</si>
  <si>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</si>
  <si>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</si>
  <si>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</si>
  <si>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</si>
  <si>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</si>
  <si>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</si>
  <si>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</si>
  <si>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</si>
  <si>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</si>
  <si>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</si>
  <si>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</si>
  <si>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</si>
  <si>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</si>
  <si>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</si>
  <si>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</si>
  <si>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</si>
  <si>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</si>
  <si>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</si>
  <si>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</si>
  <si>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</si>
  <si>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</si>
  <si>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</si>
  <si>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</si>
  <si>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</si>
  <si>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</si>
  <si>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</si>
  <si>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</si>
  <si>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</si>
  <si>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</si>
  <si>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</si>
  <si>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</si>
  <si>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</si>
  <si>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</si>
  <si>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</si>
  <si>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</si>
  <si>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</si>
  <si>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</si>
  <si>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</si>
  <si>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</si>
  <si>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</si>
  <si>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</si>
  <si>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</si>
  <si>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</si>
  <si>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</si>
  <si>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</si>
  <si>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</si>
  <si>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</si>
  <si>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</si>
  <si>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</si>
  <si>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</si>
  <si>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</si>
  <si>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</si>
  <si>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</si>
  <si>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</si>
  <si>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</si>
  <si>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</si>
  <si>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</si>
  <si>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</si>
  <si>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</si>
  <si>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</si>
  <si>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</si>
  <si>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</si>
  <si>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</si>
  <si>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</si>
  <si>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</si>
  <si>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</si>
  <si>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</si>
  <si>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</si>
  <si>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</si>
  <si>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</si>
  <si>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</si>
  <si>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</si>
  <si>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</si>
  <si>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</si>
  <si>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</si>
  <si>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</si>
  <si>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</si>
  <si>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</si>
  <si>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</si>
  <si>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</si>
  <si>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</si>
  <si>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</si>
  <si>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</si>
  <si>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</si>
  <si>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</si>
  <si>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</si>
  <si>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</si>
  <si>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</si>
  <si>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</si>
  <si>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</si>
  <si>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</si>
  <si>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</si>
  <si>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</si>
  <si>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</si>
  <si>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</si>
  <si>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</si>
  <si>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</si>
  <si>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</si>
  <si>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</si>
  <si>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</si>
  <si>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</si>
  <si>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</si>
  <si>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</si>
  <si>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</si>
  <si>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</si>
  <si>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</si>
  <si>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</si>
  <si>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</si>
  <si>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</si>
  <si>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</si>
  <si>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</si>
  <si>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</si>
  <si>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</si>
  <si>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</si>
  <si>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</si>
  <si>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</si>
  <si>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</si>
  <si>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</si>
  <si>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</si>
  <si>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</si>
  <si>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</si>
  <si>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</si>
  <si>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</si>
  <si>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</si>
  <si>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</si>
  <si>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</si>
  <si>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</si>
  <si>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</si>
  <si>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</si>
  <si>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</si>
  <si>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</si>
  <si>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</si>
  <si>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</si>
  <si>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</si>
  <si>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</si>
  <si>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</si>
  <si>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</si>
  <si>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</si>
  <si>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</si>
  <si>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</si>
  <si>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</si>
  <si>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</si>
  <si>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</si>
  <si>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</si>
  <si>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</si>
  <si>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</si>
  <si>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</si>
  <si>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</si>
  <si>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</si>
  <si>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</si>
  <si>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</si>
  <si>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</si>
  <si>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</si>
  <si>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</si>
  <si>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</si>
  <si>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</si>
  <si>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</si>
  <si>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</si>
  <si>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</si>
  <si>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</si>
  <si>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</si>
  <si>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</si>
  <si>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</si>
  <si>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</si>
  <si>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</si>
  <si>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</si>
  <si>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</si>
  <si>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</si>
  <si>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</si>
  <si>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</si>
  <si>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</si>
  <si>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</si>
  <si>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</si>
  <si>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</si>
  <si>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</si>
  <si>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</si>
  <si>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</si>
  <si>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</si>
  <si>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</si>
  <si>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</si>
  <si>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</si>
  <si>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</si>
  <si>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</si>
  <si>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</si>
  <si>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</si>
  <si>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</si>
  <si>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</si>
  <si>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</si>
  <si>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</si>
  <si>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</si>
  <si>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</si>
  <si>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</si>
  <si>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</si>
  <si>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</si>
  <si>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</si>
  <si>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</si>
  <si>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</si>
  <si>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</si>
  <si>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</si>
  <si>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</si>
  <si>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</si>
  <si>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</si>
  <si>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</si>
  <si>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</si>
  <si>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</si>
  <si>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</si>
  <si>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</si>
  <si>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</si>
  <si>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</si>
  <si>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</si>
  <si>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</si>
  <si>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</si>
  <si>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</si>
  <si>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</si>
  <si>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</si>
  <si>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</si>
  <si>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</si>
  <si>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</si>
  <si>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</si>
  <si>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</si>
  <si>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</si>
  <si>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</si>
  <si>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</si>
  <si>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</si>
  <si>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</si>
  <si>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</si>
  <si>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</si>
  <si>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</si>
  <si>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</si>
  <si>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</si>
  <si>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</si>
  <si>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</si>
  <si>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</si>
  <si>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</si>
  <si>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</si>
  <si>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</si>
  <si>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</si>
  <si>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</si>
  <si>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</si>
  <si>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</si>
  <si>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</si>
  <si>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</si>
  <si>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</si>
  <si>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</si>
  <si>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</si>
  <si>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</si>
  <si>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</si>
  <si>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</si>
  <si>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</si>
  <si>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</si>
  <si>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</si>
  <si>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</si>
  <si>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</si>
  <si>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</si>
  <si>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</si>
  <si>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</si>
  <si>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</si>
  <si>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</si>
  <si>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</si>
  <si>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</si>
  <si>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</si>
  <si>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</si>
  <si>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</si>
  <si>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</si>
  <si>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</si>
  <si>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</si>
  <si>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</si>
  <si>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</si>
  <si>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</si>
  <si>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</si>
  <si>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</si>
  <si>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</si>
  <si>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</si>
  <si>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</si>
  <si>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</si>
  <si>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</si>
  <si>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</si>
  <si>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</si>
  <si>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</si>
  <si>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</si>
  <si>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</si>
  <si>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</si>
  <si>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</si>
  <si>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</si>
  <si>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</si>
  <si>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</si>
  <si>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</si>
  <si>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</si>
  <si>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</si>
  <si>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</si>
  <si>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</si>
  <si>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</si>
  <si>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</si>
  <si>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</si>
  <si>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</si>
  <si>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</si>
  <si>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</si>
  <si>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</si>
  <si>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</si>
  <si>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</si>
  <si>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</si>
  <si>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</si>
  <si>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</si>
  <si>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</si>
  <si>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</si>
  <si>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</si>
  <si>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</si>
  <si>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</si>
  <si>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</si>
  <si>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</si>
  <si>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</si>
  <si>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</si>
  <si>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</si>
  <si>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</si>
  <si>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</si>
  <si>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</si>
  <si>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</si>
  <si>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</si>
  <si>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</si>
  <si>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</si>
  <si>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</si>
  <si>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</si>
  <si>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</si>
  <si>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</si>
  <si>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</si>
  <si>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</si>
  <si>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</si>
  <si>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</si>
  <si>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</si>
  <si>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</si>
  <si>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</si>
  <si>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</si>
  <si>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</si>
  <si>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</si>
  <si>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</si>
  <si>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</si>
  <si>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</si>
  <si>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</si>
  <si>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</si>
  <si>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</si>
  <si>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</si>
  <si>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</si>
  <si>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</si>
  <si>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</si>
  <si>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</si>
  <si>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</si>
  <si>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</si>
  <si>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</si>
  <si>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</si>
  <si>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</si>
  <si>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</si>
  <si>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</si>
  <si>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</si>
  <si>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</si>
  <si>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</si>
  <si>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</si>
  <si>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</si>
  <si>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</si>
  <si>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</si>
  <si>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</si>
  <si>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</si>
  <si>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</si>
  <si>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</si>
  <si>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</si>
  <si>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</si>
  <si>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</si>
  <si>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</si>
  <si>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</si>
  <si>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</si>
  <si>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</si>
  <si>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</si>
  <si>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</si>
  <si>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</si>
  <si>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</si>
  <si>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</si>
  <si>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</si>
  <si>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</si>
  <si>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</si>
  <si>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</si>
  <si>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</si>
  <si>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</si>
  <si>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</si>
  <si>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</si>
  <si>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</si>
  <si>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</si>
  <si>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</si>
  <si>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</si>
  <si>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</si>
  <si>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</si>
  <si>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</si>
  <si>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</si>
  <si>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</si>
  <si>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</si>
  <si>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</si>
  <si>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</si>
  <si>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</si>
  <si>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</si>
  <si>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</si>
  <si>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</si>
  <si>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</si>
  <si>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</si>
  <si>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</si>
  <si>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</si>
  <si>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</si>
  <si>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</si>
  <si>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</si>
  <si>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</si>
  <si>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</si>
  <si>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</si>
  <si>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</si>
  <si>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</si>
  <si>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</si>
  <si>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</si>
  <si>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</si>
  <si>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</si>
  <si>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</si>
  <si>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</si>
  <si>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</si>
  <si>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</si>
  <si>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</si>
  <si>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</si>
  <si>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</si>
  <si>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</si>
  <si>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</si>
  <si>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</si>
  <si>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</si>
  <si>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</si>
  <si>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</si>
  <si>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</si>
  <si>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</si>
  <si>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</si>
  <si>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</si>
  <si>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</si>
  <si>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</si>
  <si>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</si>
  <si>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</si>
  <si>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</si>
  <si>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</si>
  <si>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</si>
  <si>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</si>
  <si>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</si>
  <si>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</si>
  <si>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</si>
  <si>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</si>
  <si>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</si>
  <si>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</si>
  <si>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</si>
  <si>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</si>
  <si>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</si>
  <si>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</si>
  <si>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</si>
  <si>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</si>
  <si>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</si>
  <si>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</si>
  <si>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</si>
  <si>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</si>
  <si>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</si>
  <si>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</si>
  <si>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</si>
  <si>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</si>
  <si>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</si>
  <si>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</si>
  <si>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</si>
  <si>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</si>
  <si>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</si>
  <si>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</si>
  <si>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</si>
  <si>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</si>
  <si>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</si>
  <si>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</si>
  <si>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</si>
  <si>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</si>
  <si>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</si>
  <si>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</si>
  <si>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</si>
  <si>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</si>
  <si>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</si>
  <si>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</si>
  <si>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</si>
  <si>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</si>
  <si>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</si>
  <si>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</si>
  <si>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</si>
  <si>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</si>
  <si>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</si>
  <si>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</si>
  <si>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</si>
  <si>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</si>
  <si>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</si>
  <si>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</si>
  <si>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</si>
  <si>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</si>
  <si>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</si>
  <si>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</si>
  <si>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</si>
  <si>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</si>
  <si>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</si>
  <si>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</si>
  <si>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</si>
  <si>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</si>
  <si>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</si>
  <si>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</si>
  <si>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</si>
  <si>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</si>
  <si>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</si>
  <si>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</si>
  <si>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</si>
  <si>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</si>
  <si>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</si>
  <si>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</si>
  <si>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</si>
  <si>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</si>
  <si>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</si>
  <si>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</si>
  <si>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</si>
  <si>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</si>
  <si>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</si>
  <si>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</si>
  <si>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</si>
  <si>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</si>
  <si>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</si>
  <si>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</si>
  <si>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</si>
  <si>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</si>
  <si>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</si>
  <si>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</si>
  <si>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</si>
  <si>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</si>
  <si>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</si>
  <si>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</si>
  <si>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</si>
  <si>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</si>
  <si>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</si>
  <si>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</si>
  <si>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</si>
  <si>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</si>
  <si>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</si>
  <si>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</si>
  <si>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</si>
  <si>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</si>
  <si>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</si>
  <si>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</si>
  <si>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</si>
  <si>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</si>
  <si>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</si>
  <si>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</si>
  <si>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</si>
  <si>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</si>
  <si>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</si>
  <si>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</si>
  <si>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</si>
  <si>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</si>
  <si>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</si>
  <si>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</si>
  <si>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</si>
  <si>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</si>
  <si>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</si>
  <si>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</si>
  <si>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</si>
  <si>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</si>
  <si>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</si>
  <si>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</si>
  <si>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</si>
  <si>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</si>
  <si>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</si>
  <si>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</si>
  <si>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</si>
  <si>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</si>
  <si>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</si>
  <si>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</si>
  <si>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</si>
  <si>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</si>
  <si>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</si>
  <si>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</si>
  <si>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</si>
  <si>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</si>
  <si>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</si>
  <si>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</si>
  <si>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</si>
  <si>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</si>
  <si>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</si>
  <si>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</si>
  <si>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</si>
  <si>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</si>
  <si>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</si>
  <si>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</si>
  <si>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</si>
  <si>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</si>
  <si>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</si>
  <si>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</si>
  <si>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</si>
  <si>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</si>
  <si>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</si>
  <si>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</si>
  <si>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</si>
  <si>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</si>
  <si>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</si>
  <si>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</si>
  <si>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</si>
  <si>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</si>
  <si>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</si>
  <si>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</si>
  <si>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</si>
  <si>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</si>
  <si>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</si>
  <si>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</si>
  <si>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</si>
  <si>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</si>
  <si>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</si>
  <si>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</si>
  <si>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</si>
  <si>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</si>
  <si>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</si>
  <si>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</si>
  <si>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</si>
  <si>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</si>
  <si>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</si>
  <si>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</si>
  <si>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</si>
  <si>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</si>
  <si>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</si>
  <si>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</si>
  <si>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</si>
  <si>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</si>
  <si>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</si>
  <si>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</si>
  <si>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</si>
  <si>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</si>
  <si>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</si>
  <si>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</si>
  <si>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</si>
  <si>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</si>
  <si>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</si>
  <si>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</si>
  <si>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</si>
  <si>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</si>
  <si>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</si>
  <si>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</si>
  <si>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</si>
  <si>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</si>
  <si>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</si>
  <si>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</si>
  <si>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</si>
  <si>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</si>
  <si>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</si>
  <si>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</si>
  <si>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</si>
  <si>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</si>
  <si>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</si>
  <si>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</si>
  <si>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</si>
  <si>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</si>
  <si>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</si>
  <si>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</si>
  <si>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</si>
  <si>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</si>
  <si>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</si>
  <si>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</si>
  <si>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</si>
  <si>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</si>
  <si>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</si>
  <si>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</si>
  <si>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</si>
  <si>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</si>
  <si>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</si>
  <si>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</si>
  <si>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</si>
  <si>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</si>
  <si>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</si>
  <si>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</si>
  <si>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</si>
  <si>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</si>
  <si>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</si>
  <si>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</si>
  <si>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</si>
  <si>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</si>
  <si>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</si>
  <si>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</si>
  <si>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</si>
  <si>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</si>
  <si>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</si>
  <si>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</si>
  <si>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</si>
  <si>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</si>
  <si>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</si>
  <si>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</si>
  <si>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</si>
  <si>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</si>
  <si>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</si>
  <si>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</si>
  <si>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</si>
  <si>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</si>
  <si>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</si>
  <si>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</si>
  <si>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</si>
  <si>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</si>
  <si>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</si>
  <si>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</si>
  <si>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</si>
  <si>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</si>
  <si>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</si>
  <si>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</si>
  <si>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</si>
  <si>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</si>
  <si>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</si>
  <si>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</si>
  <si>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</si>
  <si>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</si>
  <si>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</si>
  <si>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</si>
  <si>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</si>
  <si>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</si>
  <si>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</si>
  <si>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</si>
  <si>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</si>
  <si>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</si>
  <si>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</si>
  <si>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</si>
  <si>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</si>
  <si>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</si>
  <si>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</si>
  <si>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</si>
  <si>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</si>
  <si>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</si>
  <si>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</si>
  <si>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</si>
  <si>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</si>
  <si>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</si>
  <si>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</si>
  <si>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</si>
  <si>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</si>
  <si>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</si>
  <si>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</si>
  <si>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</si>
  <si>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</si>
  <si>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</si>
  <si>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</si>
  <si>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</si>
  <si>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</si>
  <si>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</si>
  <si>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</si>
  <si>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</si>
  <si>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</si>
  <si>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</si>
  <si>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</si>
  <si>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</si>
  <si>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</si>
  <si>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</si>
  <si>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</si>
  <si>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</si>
  <si>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</si>
  <si>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</si>
  <si>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</si>
  <si>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</si>
  <si>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</si>
  <si>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</si>
  <si>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</si>
  <si>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</si>
  <si>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</si>
  <si>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</si>
  <si>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</si>
  <si>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</si>
  <si>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</si>
  <si>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</si>
  <si>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</si>
  <si>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</si>
  <si>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</si>
  <si>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</si>
  <si>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</si>
  <si>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</si>
  <si>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</si>
  <si>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</si>
  <si>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</si>
  <si>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</si>
  <si>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</si>
  <si>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</si>
  <si>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</si>
  <si>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</si>
  <si>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</si>
  <si>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</si>
  <si>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</si>
  <si>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</si>
  <si>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</si>
  <si>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</si>
  <si>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</si>
  <si>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</si>
  <si>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</si>
  <si>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</si>
  <si>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</si>
  <si>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</si>
  <si>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</si>
  <si>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</si>
  <si>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</si>
  <si>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</si>
  <si>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</si>
  <si>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</si>
  <si>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</si>
  <si>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</si>
  <si>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</si>
  <si>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</si>
  <si>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</si>
  <si>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</si>
  <si>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</si>
  <si>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</si>
  <si>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</si>
  <si>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</si>
  <si>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</si>
  <si>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</si>
  <si>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</si>
  <si>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</si>
  <si>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</si>
  <si>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</si>
  <si>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</si>
  <si>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</si>
  <si>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</si>
  <si>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</si>
  <si>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</si>
  <si>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</si>
  <si>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</si>
  <si>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</si>
  <si>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</si>
  <si>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</si>
  <si>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</si>
  <si>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</si>
  <si>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</si>
  <si>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</si>
  <si>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</si>
  <si>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</si>
  <si>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</si>
  <si>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</si>
  <si>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</si>
  <si>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</si>
  <si>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</si>
  <si>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</si>
  <si>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</si>
  <si>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</si>
  <si>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</si>
  <si>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</si>
  <si>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</si>
  <si>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</si>
  <si>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</si>
  <si>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</si>
  <si>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</si>
  <si>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</si>
  <si>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</si>
  <si>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</si>
  <si>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</si>
  <si>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</si>
  <si>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</si>
  <si>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</si>
  <si>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</si>
  <si>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</si>
  <si>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</si>
  <si>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</si>
  <si>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</si>
  <si>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</si>
  <si>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</si>
  <si>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</si>
  <si>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</si>
  <si>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</si>
  <si>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</si>
  <si>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</si>
  <si>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</si>
  <si>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</si>
  <si>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</si>
  <si>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</si>
  <si>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</si>
  <si>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</si>
  <si>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</si>
  <si>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</si>
  <si>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</si>
  <si>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</si>
  <si>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</si>
  <si>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</si>
  <si>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</si>
  <si>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</si>
  <si>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</si>
  <si>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</si>
  <si>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</si>
  <si>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</si>
  <si>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</si>
  <si>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</si>
  <si>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</si>
  <si>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</si>
  <si>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</si>
  <si>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</si>
  <si>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</si>
  <si>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</si>
  <si>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</si>
  <si>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</si>
  <si>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</si>
  <si>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</si>
  <si>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</si>
  <si>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</si>
  <si>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</si>
  <si>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</si>
  <si>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</si>
  <si>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</si>
  <si>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</si>
  <si>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</si>
  <si>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</si>
  <si>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</si>
  <si>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</si>
  <si>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</si>
  <si>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</si>
  <si>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</si>
  <si>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</si>
  <si>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</si>
  <si>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</si>
  <si>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</si>
  <si>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</si>
  <si>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</si>
  <si>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</si>
  <si>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</si>
  <si>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</si>
  <si>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</si>
  <si>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</si>
  <si>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</si>
  <si>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</si>
  <si>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</si>
  <si>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</si>
  <si>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</si>
  <si>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</si>
  <si>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</si>
  <si>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</si>
  <si>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</si>
  <si>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</si>
  <si>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</si>
  <si>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</si>
  <si>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</si>
  <si>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</si>
  <si>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</si>
  <si>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</si>
  <si>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</si>
  <si>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</si>
  <si>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</si>
  <si>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</si>
  <si>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</si>
  <si>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</si>
  <si>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</si>
  <si>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</si>
  <si>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</si>
  <si>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</si>
  <si>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</si>
  <si>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</si>
  <si>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</si>
  <si>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</si>
  <si>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</si>
  <si>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</si>
  <si>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</si>
  <si>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</si>
  <si>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</si>
  <si>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</si>
  <si>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</si>
  <si>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</si>
  <si>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</si>
  <si>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</si>
  <si>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</si>
  <si>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</si>
  <si>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</si>
  <si>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</si>
  <si>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</si>
  <si>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</si>
  <si>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</si>
  <si>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</si>
  <si>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</si>
  <si>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</si>
  <si>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</si>
  <si>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</si>
  <si>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</si>
  <si>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</si>
  <si>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</si>
  <si>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</si>
  <si>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</si>
  <si>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</si>
  <si>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</si>
  <si>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</si>
  <si>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</si>
  <si>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</si>
  <si>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</si>
  <si>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</si>
  <si>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</si>
  <si>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</si>
  <si>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</si>
  <si>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</si>
  <si>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</si>
  <si>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</si>
  <si>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</si>
  <si>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</si>
  <si>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</si>
  <si>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</si>
  <si>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</si>
  <si>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</si>
  <si>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</si>
  <si>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</si>
  <si>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</si>
  <si>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</si>
  <si>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</si>
  <si>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</si>
  <si>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</si>
  <si>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</si>
  <si>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</si>
  <si>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</si>
  <si>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</si>
  <si>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</si>
  <si>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</si>
  <si>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</si>
  <si>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</si>
  <si>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</si>
  <si>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</si>
  <si>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</si>
  <si>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</si>
  <si>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</si>
  <si>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</si>
  <si>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</si>
  <si>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</si>
  <si>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</si>
  <si>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</si>
  <si>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</si>
  <si>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</si>
  <si>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</si>
  <si>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</si>
  <si>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</si>
  <si>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</si>
  <si>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</si>
  <si>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</si>
  <si>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</si>
  <si>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</si>
  <si>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</si>
  <si>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</si>
  <si>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</si>
  <si>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</si>
  <si>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</si>
  <si>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</si>
  <si>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</si>
  <si>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</si>
  <si>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</si>
  <si>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</si>
  <si>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</si>
  <si>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</si>
  <si>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</si>
  <si>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</si>
  <si>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</si>
  <si>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</si>
  <si>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</si>
  <si>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</si>
  <si>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</si>
  <si>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</si>
  <si>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</si>
  <si>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</si>
  <si>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</si>
  <si>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</si>
  <si>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</si>
  <si>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</si>
  <si>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</si>
  <si>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</si>
  <si>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</si>
  <si>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</si>
  <si>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</si>
  <si>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</si>
  <si>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</si>
  <si>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</si>
  <si>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</si>
  <si>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</si>
  <si>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</si>
  <si>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</si>
  <si>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</si>
  <si>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</si>
  <si>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</si>
  <si>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</si>
  <si>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</si>
  <si>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</si>
  <si>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</si>
  <si>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</si>
  <si>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</si>
  <si>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</si>
  <si>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</si>
  <si>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</si>
  <si>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</si>
  <si>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</si>
  <si>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</si>
  <si>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</si>
  <si>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</si>
  <si>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</si>
  <si>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</si>
  <si>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</si>
  <si>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</si>
  <si>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</si>
  <si>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</si>
  <si>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</si>
  <si>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</si>
  <si>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</si>
  <si>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</si>
  <si>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</si>
  <si>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</si>
  <si>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</si>
  <si>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</si>
  <si>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</si>
  <si>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</si>
  <si>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</si>
  <si>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</si>
  <si>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</si>
  <si>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</si>
  <si>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</si>
  <si>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</si>
  <si>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</si>
  <si>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</si>
  <si>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</si>
  <si>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</si>
  <si>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</si>
  <si>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</si>
  <si>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</si>
  <si>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</si>
  <si>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</si>
  <si>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</si>
  <si>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</si>
  <si>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</si>
  <si>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</si>
  <si>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</si>
  <si>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</si>
  <si>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</si>
  <si>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</si>
  <si>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</si>
  <si>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</si>
  <si>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</si>
  <si>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</si>
  <si>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</si>
  <si>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</si>
  <si>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</si>
  <si>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</si>
  <si>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</si>
  <si>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</si>
  <si>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</si>
  <si>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</si>
  <si>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</si>
  <si>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</si>
  <si>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</si>
  <si>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</si>
  <si>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</si>
  <si>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</si>
  <si>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</si>
  <si>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</si>
  <si>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</si>
  <si>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</si>
  <si>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</si>
  <si>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</si>
  <si>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</si>
  <si>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</si>
  <si>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</si>
  <si>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</si>
  <si>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</si>
  <si>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</si>
  <si>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</si>
  <si>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</si>
  <si>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</si>
  <si>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</si>
  <si>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</si>
  <si>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</si>
  <si>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</si>
  <si>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</si>
  <si>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</si>
  <si>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</si>
  <si>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</si>
  <si>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</si>
  <si>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</si>
  <si>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</si>
  <si>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</si>
  <si>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</si>
  <si>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</si>
  <si>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</si>
  <si>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</si>
  <si>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</si>
  <si>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</si>
  <si>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</si>
  <si>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</si>
  <si>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</si>
  <si>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</si>
  <si>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</si>
  <si>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</si>
  <si>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</si>
  <si>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</si>
  <si>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</si>
  <si>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</si>
  <si>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</si>
  <si>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</si>
  <si>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</si>
  <si>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</si>
  <si>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</si>
  <si>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</si>
  <si>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</si>
  <si>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</si>
  <si>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</si>
  <si>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</si>
  <si>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</si>
  <si>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</si>
  <si>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</si>
  <si>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</si>
  <si>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</si>
  <si>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</si>
  <si>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</si>
  <si>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</si>
  <si>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</si>
  <si>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</si>
  <si>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</si>
  <si>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</si>
  <si>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</si>
  <si>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</si>
  <si>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</si>
  <si>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</si>
  <si>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</si>
  <si>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</si>
  <si>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</si>
  <si>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</si>
  <si>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</si>
  <si>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</si>
  <si>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</si>
  <si>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</si>
  <si>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</si>
  <si>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</si>
  <si>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</si>
  <si>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</si>
  <si>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</si>
  <si>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</si>
  <si>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</si>
  <si>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</si>
  <si>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</si>
  <si>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</si>
  <si>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</si>
  <si>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</si>
  <si>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</si>
  <si>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</si>
  <si>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</si>
  <si>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</si>
  <si>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</si>
  <si>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</si>
  <si>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</si>
  <si>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</si>
  <si>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</si>
  <si>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</si>
  <si>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</si>
  <si>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</si>
  <si>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</si>
  <si>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</si>
  <si>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</si>
  <si>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</si>
  <si>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</si>
  <si>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</si>
  <si>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</si>
  <si>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</si>
  <si>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</si>
  <si>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</si>
  <si>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</si>
  <si>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</si>
  <si>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</si>
  <si>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</si>
  <si>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</si>
  <si>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</si>
  <si>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</si>
  <si>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</si>
  <si>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</si>
  <si>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</si>
  <si>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</si>
  <si>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</si>
  <si>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</si>
  <si>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</si>
  <si>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</si>
  <si>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</si>
  <si>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</si>
  <si>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</si>
  <si>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</si>
  <si>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</si>
  <si>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</si>
  <si>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</si>
  <si>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</si>
  <si>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</si>
  <si>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</si>
  <si>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</si>
  <si>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</si>
  <si>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</si>
  <si>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</si>
  <si>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</si>
  <si>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</si>
  <si>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</si>
  <si>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</si>
  <si>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</si>
  <si>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</si>
  <si>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</si>
  <si>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</si>
  <si>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</si>
  <si>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</si>
  <si>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</si>
  <si>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</si>
  <si>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</si>
  <si>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</si>
  <si>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</si>
  <si>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</si>
  <si>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</si>
  <si>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</si>
  <si>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</si>
  <si>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</si>
  <si>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</si>
  <si>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</si>
  <si>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</si>
  <si>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</si>
  <si>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</si>
  <si>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</si>
  <si>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</si>
  <si>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</si>
  <si>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</si>
  <si>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</si>
  <si>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</si>
  <si>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</si>
  <si>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</si>
  <si>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</si>
  <si>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</si>
  <si>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</si>
  <si>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</si>
  <si>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</si>
  <si>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</si>
  <si>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</si>
  <si>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</si>
  <si>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</si>
  <si>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</si>
  <si>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</si>
  <si>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</si>
  <si>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</si>
  <si>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</si>
  <si>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</si>
  <si>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</si>
  <si>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</si>
  <si>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</si>
  <si>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</si>
  <si>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</si>
  <si>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</si>
  <si>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</si>
  <si>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</si>
  <si>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</si>
  <si>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</si>
  <si>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</si>
  <si>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</si>
  <si>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</si>
  <si>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</si>
  <si>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</si>
  <si>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</si>
  <si>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</si>
  <si>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</si>
  <si>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</si>
  <si>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</si>
  <si>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</si>
  <si>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</si>
  <si>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</si>
  <si>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</si>
  <si>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</si>
  <si>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</si>
  <si>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</si>
  <si>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</si>
  <si>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</si>
  <si>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</si>
  <si>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</si>
  <si>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</si>
  <si>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</si>
  <si>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</si>
  <si>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</si>
  <si>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</si>
  <si>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</si>
  <si>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</si>
  <si>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</si>
  <si>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</si>
  <si>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</si>
  <si>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</si>
  <si>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</si>
  <si>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</si>
  <si>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</si>
  <si>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</si>
  <si>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</si>
  <si>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</si>
  <si>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</si>
  <si>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</si>
  <si>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</si>
  <si>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</si>
  <si>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</si>
  <si>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</si>
  <si>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</si>
  <si>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</si>
  <si>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</si>
  <si>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</si>
  <si>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</si>
  <si>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</si>
  <si>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</si>
  <si>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</si>
  <si>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</si>
  <si>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</si>
  <si>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</si>
  <si>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</si>
  <si>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</si>
  <si>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</si>
  <si>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</si>
  <si>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</si>
  <si>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</si>
  <si>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</si>
  <si>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</si>
  <si>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</si>
  <si>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</si>
  <si>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</si>
  <si>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</si>
  <si>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</si>
  <si>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</si>
  <si>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</si>
  <si>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</si>
  <si>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</si>
  <si>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</si>
  <si>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</si>
  <si>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</si>
  <si>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</si>
  <si>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</si>
  <si>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</si>
  <si>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</si>
  <si>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</si>
  <si>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</si>
  <si>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</si>
  <si>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</si>
  <si>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</si>
  <si>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</si>
  <si>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</si>
  <si>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</si>
  <si>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</si>
  <si>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</si>
  <si>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</si>
  <si>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</si>
  <si>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</si>
  <si>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</si>
  <si>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</si>
  <si>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</si>
  <si>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</si>
  <si>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</si>
  <si>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</si>
  <si>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</si>
  <si>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</si>
  <si>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</si>
  <si>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</si>
  <si>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</si>
  <si>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</si>
  <si>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</si>
  <si>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</si>
  <si>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</si>
  <si>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</si>
  <si>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</si>
  <si>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</si>
  <si>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</si>
  <si>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</si>
  <si>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</si>
  <si>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</si>
  <si>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</si>
  <si>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</si>
  <si>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</si>
  <si>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</si>
  <si>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</si>
  <si>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</si>
  <si>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</si>
  <si>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</si>
  <si>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</si>
  <si>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</si>
  <si>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</si>
  <si>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</si>
  <si>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</si>
  <si>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</si>
  <si>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</si>
  <si>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</si>
  <si>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</si>
  <si>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</si>
  <si>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</si>
  <si>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</si>
  <si>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</si>
  <si>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</si>
  <si>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</si>
  <si>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</si>
  <si>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</si>
  <si>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</si>
  <si>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</si>
  <si>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</si>
  <si>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</si>
  <si>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</si>
  <si>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</si>
  <si>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</si>
  <si>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</si>
  <si>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</si>
  <si>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</si>
  <si>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</si>
  <si>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</si>
  <si>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</si>
  <si>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</si>
  <si>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</si>
  <si>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</si>
  <si>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</si>
  <si>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</si>
  <si>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</si>
  <si>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</si>
  <si>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</si>
  <si>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</si>
  <si>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</si>
  <si>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</si>
  <si>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</si>
  <si>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</si>
  <si>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</si>
  <si>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</si>
  <si>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</si>
  <si>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</si>
  <si>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</si>
  <si>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</si>
  <si>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</si>
  <si>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</si>
  <si>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</si>
  <si>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</si>
  <si>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</si>
  <si>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</si>
  <si>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</si>
  <si>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</si>
  <si>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</si>
  <si>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</si>
  <si>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</si>
  <si>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</si>
  <si>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</si>
  <si>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</si>
  <si>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</si>
  <si>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</si>
  <si>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</si>
  <si>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</si>
  <si>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</si>
  <si>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</si>
  <si>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</si>
  <si>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</si>
  <si>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</si>
  <si>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</si>
  <si>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</si>
  <si>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</si>
  <si>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</si>
  <si>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</si>
  <si>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</si>
  <si>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</si>
  <si>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</si>
  <si>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</si>
  <si>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</si>
  <si>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</si>
  <si>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</si>
  <si>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</si>
  <si>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</si>
  <si>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</si>
  <si>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</si>
  <si>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</si>
  <si>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</si>
  <si>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</si>
  <si>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</si>
  <si>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</si>
  <si>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</si>
  <si>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</si>
  <si>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</si>
  <si>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</si>
  <si>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</si>
  <si>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</si>
  <si>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</si>
  <si>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</si>
  <si>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</si>
  <si>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</si>
  <si>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</si>
  <si>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</si>
  <si>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</si>
  <si>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</si>
  <si>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</si>
  <si>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</si>
  <si>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</si>
  <si>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</si>
  <si>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</si>
  <si>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</si>
  <si>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</si>
  <si>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</si>
  <si>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</si>
  <si>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</si>
  <si>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</si>
  <si>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</si>
  <si>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</si>
  <si>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</si>
  <si>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</si>
  <si>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</si>
  <si>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</si>
  <si>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</si>
  <si>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</si>
  <si>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</si>
  <si>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</si>
  <si>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</si>
  <si>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</si>
  <si>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</si>
  <si>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</si>
  <si>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</si>
  <si>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</si>
  <si>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</si>
  <si>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</si>
  <si>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</si>
  <si>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</si>
  <si>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</si>
  <si>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</si>
  <si>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</si>
  <si>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</si>
  <si>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</si>
  <si>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</si>
  <si>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</si>
  <si>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</si>
  <si>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</si>
  <si>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</si>
  <si>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</si>
  <si>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</si>
  <si>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</si>
  <si>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</si>
  <si>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</si>
  <si>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</si>
  <si>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</si>
  <si>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</si>
  <si>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</si>
  <si>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</si>
  <si>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</si>
  <si>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</si>
  <si>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</si>
  <si>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</si>
  <si>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</si>
  <si>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</si>
  <si>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</si>
  <si>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</si>
  <si>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</si>
  <si>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</si>
  <si>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</si>
  <si>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</si>
  <si>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</si>
  <si>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</si>
  <si>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</si>
  <si>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</si>
  <si>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</si>
  <si>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</si>
  <si>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</si>
  <si>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</si>
  <si>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</si>
  <si>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</si>
  <si>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</si>
  <si>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</si>
  <si>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</si>
  <si>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</si>
  <si>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</si>
  <si>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</si>
  <si>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</si>
  <si>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</si>
  <si>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</si>
  <si>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</si>
  <si>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</si>
  <si>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</si>
  <si>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</si>
  <si>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</si>
  <si>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</si>
  <si>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</si>
  <si>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</si>
  <si>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</si>
  <si>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</si>
  <si>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</si>
  <si>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</si>
  <si>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</si>
  <si>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</si>
  <si>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</si>
  <si>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</si>
  <si>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</si>
  <si>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</si>
  <si>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</si>
  <si>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</si>
  <si>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</si>
  <si>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</si>
  <si>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</si>
  <si>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</si>
  <si>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</si>
  <si>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</si>
  <si>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</si>
  <si>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</si>
  <si>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</si>
  <si>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</si>
  <si>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</si>
  <si>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</si>
  <si>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</si>
  <si>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</si>
  <si>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</si>
  <si>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</si>
  <si>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</si>
  <si>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</si>
  <si>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</si>
  <si>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</si>
  <si>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</si>
  <si>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</si>
  <si>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</si>
  <si>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</si>
  <si>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</si>
  <si>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</si>
  <si>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</si>
  <si>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</si>
  <si>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</si>
  <si>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</si>
  <si>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</si>
  <si>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</si>
  <si>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</si>
  <si>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</si>
  <si>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</si>
  <si>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</si>
  <si>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</si>
  <si>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</si>
  <si>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</si>
  <si>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</si>
  <si>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</si>
  <si>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</si>
  <si>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</si>
  <si>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</si>
  <si>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</si>
  <si>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</si>
  <si>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</si>
  <si>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</si>
  <si>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</si>
  <si>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</si>
  <si>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</si>
  <si>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</si>
  <si>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</si>
  <si>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</si>
  <si>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</si>
  <si>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</si>
  <si>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</si>
  <si>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</si>
  <si>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</si>
  <si>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</si>
  <si>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</si>
  <si>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</si>
  <si>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</si>
  <si>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</si>
  <si>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</si>
  <si>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</si>
  <si>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</si>
  <si>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</si>
  <si>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</si>
  <si>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</si>
  <si>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</si>
  <si>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</si>
  <si>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</si>
  <si>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</si>
  <si>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</si>
  <si>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</si>
  <si>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</si>
  <si>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</si>
  <si>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</si>
  <si>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</si>
  <si>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</si>
  <si>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</si>
  <si>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</si>
  <si>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</si>
  <si>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</si>
  <si>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</si>
  <si>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</si>
  <si>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</si>
  <si>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</si>
  <si>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</si>
  <si>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</si>
  <si>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</si>
  <si>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</si>
  <si>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</si>
  <si>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</si>
  <si>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</si>
  <si>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</si>
  <si>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</si>
  <si>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</si>
  <si>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</si>
  <si>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</si>
  <si>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</si>
  <si>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</si>
  <si>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</si>
  <si>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</si>
  <si>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</si>
  <si>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</si>
  <si>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</si>
  <si>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</si>
  <si>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</si>
  <si>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</si>
  <si>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</si>
  <si>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</si>
  <si>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</si>
  <si>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</si>
  <si>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</si>
  <si>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</si>
  <si>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</si>
  <si>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</si>
  <si>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</si>
  <si>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</si>
  <si>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</si>
  <si>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</si>
  <si>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</si>
  <si>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</si>
  <si>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</si>
  <si>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</si>
  <si>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</si>
  <si>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</si>
  <si>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</si>
  <si>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</si>
  <si>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</si>
  <si>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</si>
  <si>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</si>
  <si>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</si>
  <si>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</si>
  <si>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</si>
  <si>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</si>
  <si>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</si>
  <si>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</si>
  <si>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</si>
  <si>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</si>
  <si>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</si>
  <si>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</si>
  <si>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</si>
  <si>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</si>
  <si>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</si>
  <si>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</si>
  <si>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</si>
  <si>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</si>
  <si>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</si>
  <si>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</si>
  <si>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</si>
  <si>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</si>
  <si>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</si>
  <si>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</si>
  <si>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</si>
  <si>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</si>
  <si>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</si>
  <si>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</si>
  <si>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</si>
  <si>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</si>
  <si>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</si>
  <si>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</si>
  <si>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</si>
  <si>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</si>
  <si>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</si>
  <si>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</si>
  <si>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</si>
  <si>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</si>
  <si>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</si>
  <si>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</si>
  <si>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</si>
  <si>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</si>
  <si>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</si>
  <si>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</si>
  <si>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</si>
  <si>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</si>
  <si>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</si>
  <si>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</si>
  <si>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</si>
  <si>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</si>
  <si>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</si>
  <si>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</si>
  <si>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</si>
  <si>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</si>
  <si>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</si>
  <si>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</si>
  <si>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</si>
  <si>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</si>
  <si>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</si>
  <si>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</si>
  <si>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</si>
  <si>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</si>
  <si>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</si>
  <si>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</si>
  <si>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</si>
  <si>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</si>
  <si>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</si>
  <si>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</si>
  <si>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</si>
  <si>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</si>
  <si>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</si>
  <si>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</si>
  <si>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</si>
  <si>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</si>
  <si>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</si>
  <si>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</si>
  <si>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</si>
  <si>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</si>
  <si>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</si>
  <si>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</si>
  <si>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</si>
  <si>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</si>
  <si>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</si>
  <si>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</si>
  <si>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</si>
  <si>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</si>
  <si>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</si>
  <si>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</si>
  <si>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</si>
  <si>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</si>
  <si>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</si>
  <si>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</si>
  <si>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</si>
  <si>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</si>
  <si>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</si>
  <si>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</si>
  <si>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</si>
  <si>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</si>
  <si>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</si>
  <si>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</si>
  <si>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</si>
  <si>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</si>
  <si>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</si>
  <si>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</si>
  <si>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</si>
  <si>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</si>
  <si>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</si>
  <si>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</si>
  <si>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</si>
  <si>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</si>
  <si>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</si>
  <si>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</si>
  <si>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</si>
  <si>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</si>
  <si>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</si>
  <si>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</si>
  <si>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</si>
  <si>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</si>
  <si>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</si>
  <si>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</si>
  <si>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</si>
  <si>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</si>
  <si>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</si>
  <si>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</si>
  <si>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</si>
  <si>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</si>
  <si>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</si>
  <si>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</si>
  <si>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</si>
  <si>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</si>
  <si>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</si>
  <si>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</si>
  <si>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</si>
  <si>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</si>
  <si>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</si>
  <si>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</si>
  <si>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</si>
  <si>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</si>
  <si>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</si>
  <si>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</si>
  <si>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</si>
  <si>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</si>
  <si>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</si>
  <si>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</si>
  <si>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</si>
  <si>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</si>
  <si>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</si>
  <si>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</si>
  <si>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</si>
  <si>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</si>
  <si>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</si>
  <si>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</si>
  <si>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</si>
  <si>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</si>
  <si>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</si>
  <si>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</si>
  <si>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</si>
  <si>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</si>
  <si>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</si>
  <si>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</si>
  <si>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</si>
  <si>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</si>
  <si>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</si>
  <si>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</si>
  <si>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</si>
  <si>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</si>
  <si>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</si>
  <si>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</si>
  <si>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</si>
  <si>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</si>
  <si>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</si>
  <si>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</si>
  <si>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</si>
  <si>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</si>
  <si>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</si>
  <si>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</si>
  <si>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</si>
  <si>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</si>
  <si>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</si>
  <si>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</si>
  <si>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</si>
  <si>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</si>
  <si>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</si>
  <si>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</si>
  <si>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</si>
  <si>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</si>
  <si>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</si>
  <si>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</si>
  <si>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</si>
  <si>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</si>
  <si>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</si>
  <si>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</si>
  <si>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</si>
  <si>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</si>
  <si>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</si>
  <si>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</si>
  <si>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</si>
  <si>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</si>
  <si>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</si>
  <si>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</si>
  <si>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</si>
  <si>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</si>
  <si>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</si>
  <si>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</si>
  <si>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</si>
  <si>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</si>
  <si>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</si>
  <si>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</si>
  <si>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</si>
  <si>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</si>
  <si>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</si>
  <si>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</si>
  <si>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</si>
  <si>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</si>
  <si>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</si>
  <si>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</si>
  <si>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</si>
  <si>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</si>
  <si>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</si>
  <si>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</si>
  <si>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</si>
  <si>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</si>
  <si>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</si>
  <si>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</si>
  <si>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</si>
  <si>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</si>
  <si>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</si>
  <si>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</si>
  <si>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</si>
  <si>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</si>
  <si>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</si>
  <si>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</si>
  <si>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</si>
  <si>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</si>
  <si>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</si>
  <si>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</si>
  <si>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</si>
  <si>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</si>
  <si>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</si>
  <si>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</si>
  <si>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</si>
  <si>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</si>
  <si>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</si>
  <si>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</si>
  <si>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</si>
  <si>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</si>
  <si>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</si>
  <si>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</si>
  <si>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</si>
  <si>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</si>
  <si>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</si>
  <si>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</si>
  <si>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</si>
  <si>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</si>
  <si>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</si>
  <si>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</si>
  <si>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</si>
  <si>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</si>
  <si>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</si>
  <si>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</si>
  <si>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</si>
  <si>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</si>
  <si>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</si>
  <si>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</si>
  <si>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</si>
  <si>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</si>
  <si>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</si>
  <si>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</si>
  <si>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</si>
  <si>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</si>
  <si>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</si>
  <si>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</si>
  <si>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</si>
  <si>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</si>
  <si>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</si>
  <si>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</si>
  <si>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</si>
  <si>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</si>
  <si>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</si>
  <si>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</si>
  <si>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</si>
  <si>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</si>
  <si>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</si>
  <si>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</si>
  <si>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</si>
  <si>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</si>
  <si>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</si>
  <si>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</si>
  <si>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</si>
  <si>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</si>
  <si>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</si>
  <si>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</si>
  <si>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</si>
  <si>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</si>
  <si>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</si>
  <si>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</si>
  <si>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</si>
  <si>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</si>
  <si>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</si>
  <si>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</si>
  <si>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</si>
  <si>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</si>
  <si>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</si>
  <si>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</si>
  <si>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</si>
  <si>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</si>
  <si>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</si>
  <si>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</si>
  <si>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</si>
  <si>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</si>
  <si>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</si>
  <si>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</si>
  <si>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</si>
  <si>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</si>
  <si>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</si>
  <si>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</si>
  <si>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</si>
  <si>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</si>
  <si>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</si>
  <si>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</si>
  <si>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</si>
  <si>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</si>
  <si>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</si>
  <si>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</si>
  <si>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</si>
  <si>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</si>
  <si>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</si>
  <si>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</si>
  <si>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</si>
  <si>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</si>
  <si>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</si>
  <si>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</si>
  <si>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</si>
  <si>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</si>
  <si>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</si>
  <si>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</si>
  <si>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</si>
  <si>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</si>
  <si>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</si>
  <si>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</si>
  <si>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</si>
  <si>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</si>
  <si>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</si>
  <si>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</si>
  <si>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</si>
  <si>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</si>
  <si>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</si>
  <si>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</si>
  <si>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</si>
  <si>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</si>
  <si>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</si>
  <si>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</si>
  <si>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</si>
  <si>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</si>
  <si>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</si>
  <si>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</si>
  <si>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</si>
  <si>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</si>
  <si>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</si>
  <si>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</si>
  <si>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</si>
  <si>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</si>
  <si>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</si>
  <si>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</si>
  <si>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</si>
  <si>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</si>
  <si>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</si>
  <si>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</si>
  <si>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</si>
  <si>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</si>
  <si>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</si>
  <si>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</si>
  <si>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</si>
  <si>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</si>
  <si>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</si>
  <si>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</si>
  <si>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</si>
  <si>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</si>
  <si>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</si>
  <si>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</si>
  <si>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</si>
  <si>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</si>
  <si>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</si>
  <si>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</si>
  <si>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</si>
  <si>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</si>
  <si>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</si>
  <si>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</si>
  <si>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</si>
  <si>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</si>
  <si>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</si>
  <si>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</si>
  <si>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</si>
  <si>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</si>
  <si>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</si>
  <si>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</si>
  <si>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</si>
  <si>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</si>
  <si>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</si>
  <si>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</si>
  <si>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</si>
  <si>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</si>
  <si>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</si>
  <si>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</si>
  <si>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</si>
  <si>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</si>
  <si>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</si>
  <si>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</si>
  <si>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</si>
  <si>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</si>
  <si>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</si>
  <si>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</si>
  <si>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</si>
  <si>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</si>
  <si>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</si>
  <si>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</si>
  <si>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</si>
  <si>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</si>
  <si>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</si>
  <si>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</si>
  <si>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</si>
  <si>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</si>
  <si>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</si>
  <si>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</si>
  <si>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</si>
  <si>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</si>
  <si>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</si>
  <si>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</si>
  <si>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</si>
  <si>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</si>
  <si>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</si>
  <si>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</si>
  <si>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</si>
  <si>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</si>
  <si>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</si>
  <si>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</si>
  <si>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</si>
  <si>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</si>
  <si>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</si>
  <si>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</si>
  <si>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</si>
  <si>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</si>
  <si>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</si>
  <si>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</si>
  <si>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</si>
  <si>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</si>
  <si>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</si>
  <si>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</si>
  <si>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</si>
  <si>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</si>
  <si>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</si>
  <si>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</si>
  <si>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</si>
  <si>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</si>
  <si>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</si>
  <si>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</si>
  <si>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</si>
  <si>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</si>
  <si>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</si>
  <si>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</si>
  <si>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</si>
  <si>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</si>
  <si>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</si>
  <si>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</si>
  <si>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</si>
  <si>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</si>
  <si>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</si>
  <si>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</si>
  <si>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</si>
  <si>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</si>
  <si>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</si>
  <si>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</si>
  <si>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</si>
  <si>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</si>
  <si>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</si>
  <si>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</si>
  <si>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</si>
  <si>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</si>
  <si>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</si>
  <si>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</si>
  <si>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</si>
  <si>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</si>
  <si>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</si>
  <si>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</si>
  <si>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</si>
  <si>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</si>
  <si>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</si>
  <si>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</si>
  <si>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</si>
  <si>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</si>
  <si>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</si>
  <si>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</si>
  <si>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</si>
  <si>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</si>
  <si>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</si>
  <si>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</si>
  <si>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</si>
  <si>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</si>
  <si>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</si>
  <si>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</si>
  <si>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</si>
  <si>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</si>
  <si>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</si>
  <si>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</si>
  <si>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</si>
  <si>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</si>
  <si>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</si>
  <si>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</si>
  <si>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</si>
  <si>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</si>
  <si>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</si>
  <si>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</si>
  <si>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</si>
  <si>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</si>
  <si>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</si>
  <si>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</si>
  <si>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</si>
  <si>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</si>
  <si>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</si>
  <si>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</si>
  <si>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</si>
  <si>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</si>
  <si>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</si>
  <si>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</si>
  <si>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</si>
  <si>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</si>
  <si>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</si>
  <si>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</si>
  <si>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</si>
  <si>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</si>
  <si>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</si>
  <si>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</si>
  <si>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</si>
  <si>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</si>
  <si>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</si>
  <si>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</si>
  <si>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</si>
  <si>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</si>
  <si>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</si>
  <si>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</si>
  <si>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</si>
  <si>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</si>
  <si>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</si>
  <si>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</si>
  <si>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</si>
  <si>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</si>
  <si>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</si>
  <si>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</si>
  <si>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</si>
  <si>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</si>
  <si>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</si>
  <si>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</si>
  <si>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</si>
  <si>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</si>
  <si>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</si>
  <si>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</si>
  <si>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</si>
  <si>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</si>
  <si>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</si>
  <si>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</si>
  <si>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</si>
  <si>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</si>
  <si>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</si>
  <si>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</si>
  <si>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</si>
  <si>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</si>
  <si>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</si>
  <si>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</si>
  <si>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</si>
  <si>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</si>
  <si>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</si>
  <si>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</si>
  <si>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</si>
  <si>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</si>
  <si>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</si>
  <si>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</si>
  <si>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</si>
  <si>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</si>
  <si>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</si>
  <si>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</si>
  <si>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</si>
  <si>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</si>
  <si>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</si>
  <si>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</si>
  <si>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</si>
  <si>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</si>
  <si>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</si>
  <si>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</si>
  <si>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</si>
  <si>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</si>
  <si>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</si>
  <si>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</si>
  <si>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</si>
  <si>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</si>
  <si>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</si>
  <si>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</si>
  <si>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</si>
  <si>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</si>
  <si>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</si>
  <si>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</si>
  <si>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</si>
  <si>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</si>
  <si>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</si>
  <si>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</si>
  <si>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</si>
  <si>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</si>
  <si>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</si>
  <si>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</si>
  <si>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</si>
  <si>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</si>
  <si>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</si>
  <si>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</si>
  <si>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</si>
  <si>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</si>
  <si>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</si>
  <si>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</si>
  <si>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</si>
  <si>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</si>
  <si>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</si>
  <si>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</si>
  <si>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</si>
  <si>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</si>
  <si>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</si>
  <si>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</si>
  <si>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</si>
  <si>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</si>
  <si>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</si>
  <si>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</si>
  <si>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</si>
  <si>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</si>
  <si>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</si>
  <si>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</si>
  <si>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</si>
  <si>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</si>
  <si>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</si>
  <si>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</si>
  <si>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</si>
  <si>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</si>
  <si>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</si>
  <si>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</si>
  <si>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</si>
  <si>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</si>
  <si>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</si>
  <si>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</si>
  <si>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</si>
  <si>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</si>
  <si>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</si>
  <si>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</si>
  <si>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</si>
  <si>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</si>
  <si>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</si>
  <si>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</si>
  <si>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</si>
  <si>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</si>
  <si>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</si>
  <si>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</si>
  <si>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</si>
  <si>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</si>
  <si>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</si>
  <si>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</si>
  <si>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</si>
  <si>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</si>
  <si>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</si>
  <si>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</si>
  <si>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</si>
  <si>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</si>
  <si>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</si>
  <si>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</si>
  <si>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</si>
  <si>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</si>
  <si>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</si>
  <si>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</si>
  <si>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</si>
  <si>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</si>
  <si>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</si>
  <si>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</si>
  <si>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</si>
  <si>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</si>
  <si>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</si>
  <si>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</si>
  <si>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</si>
  <si>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</si>
  <si>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</si>
  <si>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</si>
  <si>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</si>
  <si>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</si>
  <si>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</si>
  <si>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</si>
  <si>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</si>
  <si>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</si>
  <si>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</si>
  <si>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</si>
  <si>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</si>
  <si>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</si>
  <si>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</si>
  <si>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</si>
  <si>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</si>
  <si>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</si>
  <si>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</si>
  <si>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</si>
  <si>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</si>
  <si>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</si>
  <si>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</si>
  <si>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</si>
  <si>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</si>
  <si>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</si>
  <si>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</si>
  <si>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</si>
  <si>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</si>
  <si>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</si>
  <si>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</si>
  <si>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</si>
  <si>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</si>
  <si>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</si>
  <si>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</si>
  <si>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</si>
  <si>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</si>
  <si>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</si>
  <si>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</si>
  <si>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</si>
  <si>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</si>
  <si>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</si>
  <si>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</si>
  <si>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</si>
  <si>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</si>
  <si>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</si>
  <si>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</si>
  <si>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</si>
  <si>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</si>
  <si>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</si>
  <si>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</si>
  <si>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</si>
  <si>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</si>
  <si>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</si>
  <si>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</si>
  <si>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</si>
  <si>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</si>
  <si>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</si>
  <si>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</si>
  <si>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</si>
  <si>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</si>
  <si>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</si>
  <si>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</si>
  <si>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</si>
  <si>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</si>
  <si>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</si>
  <si>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</si>
  <si>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</si>
  <si>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</si>
  <si>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</si>
  <si>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</si>
  <si>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</si>
  <si>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</si>
  <si>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</si>
  <si>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</si>
  <si>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</si>
  <si>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</si>
  <si>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</si>
  <si>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</si>
  <si>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</si>
  <si>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</si>
  <si>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</si>
  <si>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</si>
  <si>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</si>
  <si>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</si>
  <si>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</si>
  <si>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</si>
  <si>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</si>
  <si>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</si>
  <si>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</si>
  <si>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</si>
  <si>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</si>
  <si>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</si>
  <si>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</si>
  <si>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</si>
  <si>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</si>
  <si>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</si>
  <si>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</si>
  <si>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</si>
  <si>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</si>
  <si>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</si>
  <si>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</si>
  <si>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</si>
  <si>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</si>
  <si>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</si>
  <si>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</si>
  <si>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</si>
  <si>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</si>
  <si>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</si>
  <si>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</si>
  <si>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</si>
  <si>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</si>
  <si>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</si>
  <si>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</si>
  <si>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</si>
  <si>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</si>
  <si>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</si>
  <si>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</si>
  <si>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</si>
  <si>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</si>
  <si>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</si>
  <si>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</si>
  <si>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</si>
  <si>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</si>
  <si>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</si>
  <si>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</si>
  <si>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</si>
  <si>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</si>
  <si>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</si>
  <si>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</si>
  <si>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</si>
  <si>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</si>
  <si>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</si>
  <si>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</si>
  <si>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</si>
  <si>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</si>
  <si>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</si>
  <si>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</si>
  <si>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</si>
  <si>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</si>
  <si>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</si>
  <si>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</si>
  <si>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</si>
  <si>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</si>
  <si>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</si>
  <si>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</si>
  <si>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</si>
  <si>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</si>
  <si>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</si>
  <si>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</si>
  <si>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</si>
  <si>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</si>
  <si>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</si>
  <si>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</si>
  <si>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</si>
  <si>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</si>
  <si>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</si>
  <si>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</si>
  <si>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</si>
  <si>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</si>
  <si>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</si>
  <si>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</si>
  <si>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</si>
  <si>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</si>
  <si>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</si>
  <si>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</si>
  <si>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</si>
  <si>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</si>
  <si>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</si>
  <si>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</si>
  <si>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</si>
  <si>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</si>
  <si>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</si>
  <si>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</si>
  <si>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</si>
  <si>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</si>
  <si>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</si>
  <si>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</si>
  <si>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</si>
  <si>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</si>
  <si>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</si>
  <si>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</si>
  <si>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</si>
  <si>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</si>
  <si>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</si>
  <si>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</si>
  <si>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</si>
  <si>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</si>
  <si>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</si>
  <si>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</si>
  <si>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</si>
  <si>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</si>
  <si>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</si>
  <si>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</si>
  <si>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</si>
  <si>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</si>
  <si>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</si>
  <si>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</si>
  <si>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</si>
  <si>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</si>
  <si>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</si>
  <si>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</si>
  <si>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</si>
  <si>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</si>
  <si>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</si>
  <si>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</si>
  <si>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</si>
  <si>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</si>
  <si>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</si>
  <si>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</si>
  <si>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</si>
  <si>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</si>
  <si>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</si>
  <si>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</si>
  <si>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</si>
  <si>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</si>
  <si>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</si>
  <si>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</si>
  <si>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</si>
  <si>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</si>
  <si>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</si>
  <si>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</si>
  <si>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</si>
  <si>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</si>
  <si>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</si>
  <si>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</si>
  <si>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</si>
  <si>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</si>
  <si>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</si>
  <si>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</si>
  <si>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</si>
  <si>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</si>
  <si>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</si>
  <si>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</si>
  <si>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</si>
  <si>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</si>
  <si>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</si>
  <si>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</si>
  <si>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</si>
  <si>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</si>
  <si>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</si>
  <si>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</si>
  <si>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</si>
  <si>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</si>
  <si>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</si>
  <si>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</si>
  <si>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</si>
  <si>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</si>
  <si>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</si>
  <si>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</si>
  <si>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</si>
  <si>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</si>
  <si>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</si>
  <si>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</si>
  <si>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</si>
  <si>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</si>
  <si>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</si>
  <si>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</si>
  <si>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</si>
  <si>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</si>
  <si>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</si>
  <si>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</si>
  <si>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</si>
  <si>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</si>
  <si>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</si>
  <si>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</si>
  <si>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</si>
  <si>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</si>
  <si>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</si>
  <si>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</si>
  <si>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</si>
  <si>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</si>
  <si>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</si>
  <si>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</si>
  <si>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</si>
  <si>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</si>
  <si>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</si>
  <si>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</si>
  <si>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</si>
  <si>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</si>
  <si>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</si>
  <si>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</si>
  <si>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</si>
  <si>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</si>
  <si>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</si>
  <si>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</si>
  <si>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</si>
  <si>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</si>
  <si>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</si>
  <si>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</si>
  <si>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</si>
  <si>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</si>
  <si>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</si>
  <si>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</si>
  <si>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</si>
  <si>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</si>
  <si>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</si>
  <si>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</si>
  <si>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</si>
  <si>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</si>
  <si>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</si>
  <si>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</si>
  <si>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</si>
  <si>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</si>
  <si>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</si>
  <si>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</si>
  <si>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</si>
  <si>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</si>
  <si>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</si>
  <si>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</si>
  <si>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</si>
  <si>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</si>
  <si>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</si>
  <si>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</si>
  <si>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</si>
  <si>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</si>
  <si>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</si>
  <si>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</si>
  <si>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</si>
  <si>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</si>
  <si>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</si>
  <si>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</si>
  <si>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</si>
  <si>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</si>
  <si>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</si>
  <si>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</si>
  <si>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</si>
  <si>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</si>
  <si>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</si>
  <si>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</si>
  <si>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</si>
  <si>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</si>
  <si>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</si>
  <si>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</si>
  <si>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</si>
  <si>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</si>
  <si>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</si>
  <si>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</si>
  <si>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</si>
  <si>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</si>
  <si>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</si>
  <si>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</si>
  <si>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</si>
  <si>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</si>
  <si>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</si>
  <si>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</si>
  <si>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</si>
  <si>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</si>
  <si>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</si>
  <si>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</si>
  <si>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</si>
  <si>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</si>
  <si>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</si>
  <si>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</si>
  <si>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</si>
  <si>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</si>
  <si>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</si>
  <si>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</si>
  <si>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</si>
  <si>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</si>
  <si>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</si>
  <si>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</si>
  <si>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</si>
  <si>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</si>
  <si>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</si>
  <si>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</si>
  <si>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</si>
  <si>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</si>
  <si>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</si>
  <si>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</si>
  <si>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</si>
  <si>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</si>
  <si>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</si>
  <si>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</si>
  <si>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</si>
  <si>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</si>
  <si>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</si>
  <si>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</si>
  <si>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</si>
  <si>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</si>
  <si>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</si>
  <si>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</si>
  <si>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</si>
  <si>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</si>
  <si>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</si>
  <si>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</si>
  <si>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</si>
  <si>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</si>
  <si>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</si>
  <si>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</si>
  <si>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</si>
  <si>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</si>
  <si>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</si>
  <si>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</si>
  <si>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</si>
  <si>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</si>
  <si>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</si>
  <si>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</si>
  <si>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</si>
  <si>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</si>
  <si>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</si>
  <si>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</si>
  <si>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</si>
  <si>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</si>
  <si>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</si>
  <si>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</si>
  <si>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</si>
  <si>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</si>
  <si>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</si>
  <si>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</si>
  <si>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</si>
  <si>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</si>
  <si>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</si>
  <si>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</si>
  <si>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</si>
  <si>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</si>
  <si>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</si>
  <si>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</si>
  <si>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</si>
  <si>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</si>
  <si>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</si>
  <si>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</si>
  <si>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</si>
  <si>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</si>
  <si>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</si>
  <si>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</si>
  <si>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</si>
  <si>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</si>
  <si>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</si>
  <si>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</si>
  <si>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</si>
  <si>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</si>
  <si>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</si>
  <si>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</si>
  <si>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</si>
  <si>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</si>
  <si>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</si>
  <si>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</si>
  <si>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</si>
  <si>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</si>
  <si>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</si>
  <si>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</si>
  <si>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</si>
  <si>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</si>
  <si>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</si>
  <si>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</si>
  <si>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</si>
  <si>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</si>
  <si>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</si>
  <si>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</si>
  <si>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</si>
  <si>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</si>
  <si>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</si>
  <si>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</si>
  <si>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</si>
  <si>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</si>
  <si>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</si>
  <si>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</si>
  <si>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</si>
  <si>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</si>
  <si>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</si>
  <si>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</si>
  <si>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</si>
  <si>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</si>
  <si>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</si>
  <si>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</si>
  <si>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</si>
  <si>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</si>
  <si>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</si>
  <si>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</si>
  <si>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</si>
  <si>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</si>
  <si>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</si>
  <si>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</si>
  <si>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</si>
  <si>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</si>
  <si>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</si>
  <si>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</si>
  <si>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</si>
  <si>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</si>
  <si>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</si>
  <si>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</si>
  <si>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</si>
  <si>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</si>
  <si>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</si>
  <si>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</si>
  <si>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</si>
  <si>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</si>
  <si>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</si>
  <si>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</si>
  <si>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</si>
  <si>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</si>
  <si>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</si>
  <si>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</si>
  <si>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</si>
  <si>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</si>
  <si>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</si>
  <si>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</si>
  <si>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</si>
  <si>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</si>
  <si>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</si>
  <si>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</si>
  <si>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</si>
  <si>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</si>
  <si>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</si>
  <si>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</si>
  <si>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</si>
  <si>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</si>
  <si>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</si>
  <si>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</si>
  <si>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</si>
  <si>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</si>
  <si>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</si>
  <si>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</si>
  <si>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</si>
  <si>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</si>
  <si>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</si>
  <si>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</si>
  <si>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</si>
  <si>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</si>
  <si>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</si>
  <si>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</si>
  <si>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</si>
  <si>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</si>
  <si>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</si>
  <si>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</si>
  <si>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</si>
  <si>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</si>
  <si>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</si>
  <si>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</si>
  <si>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</si>
  <si>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</si>
  <si>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</si>
  <si>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</si>
  <si>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</si>
  <si>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</si>
  <si>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</si>
  <si>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</si>
  <si>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</si>
  <si>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</si>
  <si>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</si>
  <si>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</si>
  <si>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</si>
  <si>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</si>
  <si>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</si>
  <si>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</si>
  <si>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</si>
  <si>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</si>
  <si>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</si>
  <si>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</si>
  <si>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</si>
  <si>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</si>
  <si>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</si>
  <si>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</si>
  <si>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</si>
  <si>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</si>
  <si>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</si>
  <si>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</si>
  <si>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</si>
  <si>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</si>
  <si>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</si>
  <si>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</si>
  <si>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</si>
  <si>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</si>
  <si>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</si>
  <si>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</si>
  <si>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</si>
  <si>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</si>
  <si>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</si>
  <si>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</si>
  <si>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</si>
  <si>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</si>
  <si>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</si>
  <si>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</si>
  <si>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</si>
  <si>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</si>
  <si>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</si>
  <si>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</si>
  <si>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</si>
  <si>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</si>
  <si>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</si>
  <si>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</si>
  <si>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</si>
  <si>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</si>
  <si>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</si>
  <si>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</si>
  <si>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</si>
  <si>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</si>
  <si>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</si>
  <si>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</si>
  <si>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</si>
  <si>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</si>
  <si>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</si>
  <si>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</si>
  <si>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</si>
  <si>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</si>
  <si>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</si>
  <si>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</si>
  <si>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</si>
  <si>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</si>
  <si>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</si>
  <si>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</si>
  <si>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</si>
  <si>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</si>
  <si>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</si>
  <si>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</si>
  <si>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</si>
  <si>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</si>
  <si>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</si>
  <si>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</si>
  <si>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</si>
  <si>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</si>
  <si>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</si>
  <si>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</si>
  <si>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</si>
  <si>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</si>
  <si>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</si>
  <si>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</si>
  <si>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</si>
  <si>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</si>
  <si>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</si>
  <si>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</si>
  <si>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</si>
  <si>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</si>
  <si>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</si>
  <si>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</si>
  <si>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</si>
  <si>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</si>
  <si>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</si>
  <si>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</si>
  <si>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</si>
  <si>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</si>
  <si>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</si>
  <si>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</si>
  <si>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</si>
  <si>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</si>
  <si>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</si>
  <si>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</si>
  <si>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</si>
  <si>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</si>
  <si>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</si>
  <si>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</si>
  <si>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</si>
  <si>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</si>
  <si>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</si>
  <si>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</si>
  <si>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</si>
  <si>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</si>
  <si>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</si>
  <si>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</si>
  <si>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</si>
  <si>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</si>
  <si>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</si>
  <si>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</si>
  <si>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</si>
  <si>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</si>
  <si>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</si>
  <si>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</si>
  <si>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</si>
  <si>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</si>
  <si>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</si>
  <si>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</si>
  <si>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</si>
  <si>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</si>
  <si>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</si>
  <si>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</si>
  <si>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</si>
  <si>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</si>
  <si>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</si>
  <si>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</si>
  <si>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</si>
  <si>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</si>
  <si>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</si>
  <si>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</si>
  <si>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</si>
  <si>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</si>
  <si>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</si>
  <si>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</si>
  <si>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</si>
  <si>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</si>
  <si>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</si>
  <si>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</si>
  <si>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</si>
  <si>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</si>
  <si>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</si>
  <si>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</si>
  <si>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</si>
  <si>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</si>
  <si>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</si>
  <si>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</si>
  <si>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</si>
  <si>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</si>
  <si>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</si>
  <si>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</si>
  <si>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</si>
  <si>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</si>
  <si>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</si>
  <si>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</si>
  <si>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</si>
  <si>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</si>
  <si>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</si>
  <si>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</si>
  <si>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</si>
  <si>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</si>
  <si>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</si>
  <si>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</si>
  <si>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</si>
  <si>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</si>
  <si>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</si>
  <si>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</si>
  <si>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</si>
  <si>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</si>
  <si>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</si>
  <si>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</si>
  <si>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</si>
  <si>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</si>
  <si>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</si>
  <si>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</si>
  <si>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</si>
  <si>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</si>
  <si>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</si>
  <si>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</si>
  <si>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</si>
  <si>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</si>
  <si>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</si>
  <si>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</si>
  <si>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</si>
  <si>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</si>
  <si>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</si>
  <si>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</si>
  <si>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</si>
  <si>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</si>
  <si>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</si>
  <si>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</si>
  <si>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</si>
  <si>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</si>
  <si>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</si>
  <si>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</si>
  <si>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</si>
  <si>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</si>
  <si>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</si>
  <si>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</si>
  <si>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</si>
  <si>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</si>
  <si>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</si>
  <si>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</si>
  <si>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</si>
  <si>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</si>
  <si>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</si>
  <si>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</si>
  <si>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</si>
  <si>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</si>
  <si>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</si>
  <si>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</si>
  <si>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</si>
  <si>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</si>
  <si>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</si>
  <si>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</si>
  <si>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</si>
  <si>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</si>
  <si>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</si>
  <si>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</si>
  <si>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</si>
  <si>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</si>
  <si>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</si>
  <si>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</si>
  <si>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</si>
  <si>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</si>
  <si>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</si>
  <si>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</si>
  <si>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</si>
  <si>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</si>
  <si>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</si>
  <si>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</si>
  <si>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</si>
  <si>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</si>
  <si>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</si>
  <si>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</si>
  <si>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</si>
  <si>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</si>
  <si>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</si>
  <si>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</si>
  <si>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</si>
  <si>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</si>
  <si>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</si>
  <si>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</si>
  <si>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</si>
  <si>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</si>
  <si>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</si>
  <si>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</si>
  <si>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</si>
  <si>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</si>
  <si>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</si>
  <si>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</si>
  <si>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</si>
  <si>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</si>
  <si>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</si>
  <si>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</si>
  <si>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</si>
  <si>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</si>
  <si>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</si>
  <si>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</si>
  <si>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</si>
  <si>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</si>
  <si>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</si>
  <si>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</si>
  <si>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</si>
  <si>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</si>
  <si>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</si>
  <si>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</si>
  <si>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</si>
  <si>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</si>
  <si>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</si>
  <si>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</si>
  <si>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</si>
  <si>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</si>
  <si>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</si>
  <si>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</si>
  <si>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</si>
  <si>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</si>
  <si>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</si>
  <si>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</si>
  <si>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</si>
  <si>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</si>
  <si>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</si>
  <si>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</si>
  <si>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</si>
  <si>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</si>
  <si>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</si>
  <si>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</si>
  <si>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</si>
  <si>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</si>
  <si>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</si>
  <si>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</si>
  <si>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</si>
  <si>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</si>
  <si>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</si>
  <si>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</si>
  <si>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</si>
  <si>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</si>
  <si>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</si>
  <si>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</si>
  <si>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</si>
  <si>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</si>
  <si>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</si>
  <si>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</si>
  <si>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</si>
  <si>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</si>
  <si>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</si>
  <si>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</si>
  <si>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</si>
  <si>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</si>
  <si>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</si>
  <si>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</si>
  <si>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</si>
  <si>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</si>
  <si>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</si>
  <si>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</si>
  <si>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</si>
  <si>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</si>
  <si>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</si>
  <si>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</si>
  <si>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</si>
  <si>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</si>
  <si>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</si>
  <si>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</si>
  <si>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</si>
  <si>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</si>
  <si>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</si>
  <si>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</si>
  <si>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</si>
  <si>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</si>
  <si>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</si>
  <si>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</si>
  <si>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</si>
  <si>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</si>
  <si>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</si>
  <si>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</si>
  <si>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</si>
  <si>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</si>
  <si>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</si>
  <si>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</si>
  <si>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</si>
  <si>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</si>
  <si>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</si>
  <si>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</si>
  <si>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</si>
  <si>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</si>
  <si>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</si>
  <si>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</si>
  <si>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</si>
  <si>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</si>
  <si>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</si>
  <si>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</si>
  <si>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</si>
  <si>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</si>
  <si>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</si>
  <si>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</si>
  <si>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</si>
  <si>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</si>
  <si>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</si>
  <si>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</si>
  <si>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</si>
  <si>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</si>
  <si>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</si>
  <si>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</si>
  <si>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</si>
  <si>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</si>
  <si>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</si>
  <si>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</si>
  <si>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</si>
  <si>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</si>
  <si>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</si>
  <si>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</si>
  <si>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</si>
  <si>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</si>
  <si>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</si>
  <si>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</si>
  <si>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</si>
  <si>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</si>
  <si>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</si>
  <si>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</si>
  <si>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</si>
  <si>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</si>
  <si>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</si>
  <si>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</si>
  <si>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</si>
  <si>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</si>
  <si>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</si>
  <si>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</si>
  <si>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</si>
  <si>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</si>
  <si>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</si>
  <si>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</si>
  <si>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</si>
  <si>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</si>
  <si>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</si>
  <si>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</si>
  <si>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</si>
  <si>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</si>
  <si>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</si>
  <si>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</si>
  <si>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</si>
  <si>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</si>
  <si>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</si>
  <si>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</si>
  <si>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</si>
  <si>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</si>
  <si>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</si>
  <si>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</si>
  <si>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</si>
  <si>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</si>
  <si>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</si>
  <si>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</si>
  <si>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</si>
  <si>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</si>
  <si>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</si>
  <si>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</si>
  <si>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</si>
  <si>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</si>
  <si>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</si>
  <si>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</si>
  <si>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</si>
  <si>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</si>
  <si>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</si>
  <si>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</si>
  <si>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</si>
  <si>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</si>
  <si>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</si>
  <si>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</si>
  <si>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</si>
  <si>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</si>
  <si>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</si>
  <si>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</si>
  <si>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</si>
  <si>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</si>
  <si>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</si>
  <si>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</si>
  <si>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</si>
  <si>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</si>
  <si>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</si>
  <si>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</si>
  <si>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</si>
  <si>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</si>
  <si>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</si>
  <si>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</si>
  <si>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</si>
  <si>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</si>
  <si>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</si>
  <si>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</si>
  <si>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</si>
  <si>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</si>
  <si>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</si>
  <si>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</si>
  <si>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</si>
  <si>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</si>
  <si>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</si>
  <si>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</si>
  <si>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</si>
  <si>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</si>
  <si>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</si>
  <si>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</si>
  <si>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</si>
  <si>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</si>
  <si>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</si>
  <si>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</si>
  <si>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</si>
  <si>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</si>
  <si>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</si>
  <si>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</si>
  <si>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</si>
  <si>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</si>
  <si>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</si>
  <si>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</si>
  <si>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</si>
  <si>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</si>
  <si>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</si>
  <si>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</si>
  <si>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</si>
  <si>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</si>
  <si>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</si>
  <si>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</si>
  <si>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</si>
  <si>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</si>
  <si>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</si>
  <si>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</si>
  <si>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</si>
  <si>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</si>
  <si>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</si>
  <si>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</si>
  <si>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</si>
  <si>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</si>
  <si>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</si>
  <si>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</si>
  <si>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</si>
  <si>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</si>
  <si>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</si>
  <si>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</si>
  <si>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</si>
  <si>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</si>
  <si>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</si>
  <si>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</si>
  <si>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</si>
  <si>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</si>
  <si>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</si>
  <si>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</si>
  <si>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</si>
  <si>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</si>
  <si>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</si>
  <si>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</si>
  <si>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</si>
  <si>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</si>
  <si>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</si>
  <si>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</si>
  <si>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</si>
  <si>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</si>
  <si>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</si>
  <si>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</si>
  <si>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</si>
  <si>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</si>
  <si>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</si>
  <si>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</si>
  <si>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</si>
  <si>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</si>
  <si>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</si>
  <si>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</si>
  <si>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</si>
  <si>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</si>
  <si>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</si>
  <si>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</si>
  <si>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</si>
  <si>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</si>
  <si>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</si>
  <si>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</si>
  <si>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</si>
  <si>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</si>
  <si>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</si>
  <si>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</si>
  <si>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</si>
  <si>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</si>
  <si>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</si>
  <si>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</si>
  <si>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</si>
  <si>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</si>
  <si>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</si>
  <si>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</si>
  <si>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</si>
  <si>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</si>
  <si>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</si>
  <si>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</si>
  <si>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</si>
  <si>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</si>
  <si>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</si>
  <si>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</si>
  <si>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</si>
  <si>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</si>
  <si>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</si>
  <si>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</si>
  <si>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</si>
  <si>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</si>
  <si>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</si>
  <si>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</si>
  <si>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</si>
  <si>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</si>
  <si>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</si>
  <si>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</si>
  <si>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</si>
  <si>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</si>
  <si>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</si>
  <si>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</si>
  <si>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</si>
  <si>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</si>
  <si>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</si>
  <si>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</si>
  <si>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</si>
  <si>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</si>
  <si>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</si>
  <si>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</si>
  <si>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</si>
  <si>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</si>
  <si>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</si>
  <si>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</si>
  <si>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</si>
  <si>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</si>
  <si>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</si>
  <si>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</si>
  <si>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</si>
  <si>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</si>
  <si>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</si>
  <si>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</si>
  <si>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</si>
  <si>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</si>
  <si>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</si>
  <si>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</si>
  <si>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</si>
  <si>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</si>
  <si>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</si>
  <si>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</si>
  <si>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</si>
  <si>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</si>
  <si>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</si>
  <si>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</si>
  <si>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</si>
  <si>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</si>
  <si>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</si>
  <si>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</si>
  <si>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</si>
  <si>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</si>
  <si>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</si>
  <si>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</si>
  <si>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</si>
  <si>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</si>
  <si>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</si>
  <si>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</si>
  <si>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</si>
  <si>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</si>
  <si>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</si>
  <si>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</si>
  <si>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</si>
  <si>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</si>
  <si>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</si>
  <si>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</si>
  <si>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</si>
  <si>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</si>
  <si>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</si>
  <si>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</si>
  <si>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</si>
  <si>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</si>
  <si>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</si>
  <si>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</si>
  <si>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</si>
  <si>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</si>
  <si>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</si>
  <si>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</si>
  <si>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</si>
  <si>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</si>
  <si>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</si>
  <si>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</si>
  <si>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</si>
  <si>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</si>
  <si>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</si>
  <si>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</si>
  <si>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</si>
  <si>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</si>
  <si>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</si>
  <si>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</si>
  <si>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</si>
  <si>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</si>
  <si>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</si>
  <si>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</si>
  <si>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</si>
  <si>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</si>
  <si>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</si>
  <si>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</si>
  <si>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</si>
  <si>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</si>
  <si>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</si>
  <si>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</si>
  <si>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</si>
  <si>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</si>
  <si>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</si>
  <si>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</si>
  <si>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</si>
  <si>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</si>
  <si>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</si>
  <si>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</si>
  <si>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</si>
  <si>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</si>
  <si>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</si>
  <si>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</si>
  <si>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</si>
  <si>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</si>
  <si>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</si>
  <si>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</si>
  <si>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</si>
  <si>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</si>
  <si>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</si>
  <si>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</si>
  <si>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</si>
  <si>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</si>
  <si>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</si>
  <si>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</si>
  <si>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</si>
  <si>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</si>
  <si>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</si>
  <si>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</si>
  <si>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</si>
  <si>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</si>
  <si>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</si>
  <si>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</si>
  <si>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</si>
  <si>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</si>
  <si>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</si>
  <si>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</si>
  <si>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</si>
  <si>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</si>
  <si>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</si>
  <si>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</si>
  <si>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</si>
  <si>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</si>
  <si>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</si>
  <si>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</si>
  <si>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</si>
  <si>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</si>
  <si>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</si>
  <si>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</si>
  <si>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</si>
  <si>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</si>
  <si>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</si>
  <si>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</si>
  <si>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</si>
  <si>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</si>
  <si>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</si>
  <si>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</si>
  <si>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</si>
  <si>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</si>
  <si>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</si>
  <si>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</si>
  <si>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</si>
  <si>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</si>
  <si>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</si>
  <si>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</si>
  <si>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</si>
  <si>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</si>
  <si>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</si>
  <si>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</si>
  <si>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</si>
  <si>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</si>
  <si>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</si>
  <si>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</si>
  <si>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</si>
  <si>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</si>
  <si>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</si>
  <si>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</si>
  <si>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</si>
  <si>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</si>
  <si>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</si>
  <si>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</si>
  <si>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</si>
  <si>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</si>
  <si>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</si>
  <si>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</si>
  <si>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</si>
  <si>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</si>
  <si>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</si>
  <si>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</si>
  <si>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</si>
  <si>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</si>
  <si>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</si>
  <si>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</si>
  <si>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</si>
  <si>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</si>
  <si>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</si>
  <si>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</si>
  <si>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</si>
  <si>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</si>
  <si>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</si>
  <si>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</si>
  <si>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</si>
  <si>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</si>
  <si>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</si>
  <si>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</si>
  <si>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</si>
  <si>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</si>
  <si>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</si>
  <si>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</si>
  <si>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</si>
  <si>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</si>
  <si>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</si>
  <si>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</si>
  <si>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</si>
  <si>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</si>
  <si>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</si>
  <si>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</si>
  <si>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</si>
  <si>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</si>
  <si>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</si>
  <si>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</si>
  <si>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</si>
  <si>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</si>
  <si>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</si>
  <si>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</si>
  <si>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</si>
  <si>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</si>
  <si>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</si>
  <si>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</si>
  <si>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</si>
  <si>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</si>
  <si>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</si>
  <si>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</si>
  <si>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</si>
  <si>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</si>
  <si>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</si>
  <si>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</si>
  <si>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</si>
  <si>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</si>
  <si>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</si>
  <si>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</si>
  <si>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</si>
  <si>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</si>
  <si>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</si>
  <si>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</si>
  <si>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</si>
  <si>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</si>
  <si>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</si>
  <si>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</si>
  <si>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</si>
  <si>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</si>
  <si>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</si>
  <si>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</si>
  <si>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</si>
  <si>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</si>
  <si>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</si>
  <si>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</si>
  <si>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</si>
  <si>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</si>
  <si>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</si>
  <si>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</si>
  <si>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</si>
  <si>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</si>
  <si>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</si>
  <si>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</si>
  <si>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</si>
  <si>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</si>
  <si>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</si>
  <si>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</si>
  <si>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</si>
  <si>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</si>
  <si>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</si>
  <si>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</si>
  <si>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</si>
  <si>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</si>
  <si>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</si>
  <si>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</si>
  <si>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</si>
  <si>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</si>
  <si>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</si>
  <si>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</si>
  <si>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</si>
  <si>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</si>
  <si>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</si>
  <si>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</si>
  <si>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</si>
  <si>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</si>
  <si>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</si>
  <si>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</si>
  <si>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</si>
  <si>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</si>
  <si>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</si>
  <si>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</si>
  <si>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</si>
  <si>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</si>
  <si>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</si>
  <si>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</si>
  <si>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</si>
  <si>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</si>
  <si>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</si>
  <si>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</si>
  <si>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</si>
  <si>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</si>
  <si>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</si>
  <si>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</si>
  <si>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</si>
  <si>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</si>
  <si>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</si>
  <si>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</si>
  <si>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</si>
  <si>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</si>
  <si>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</si>
  <si>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</si>
  <si>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</si>
  <si>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</si>
  <si>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</si>
  <si>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</si>
  <si>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</si>
  <si>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</si>
  <si>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</si>
  <si>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</si>
  <si>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</si>
  <si>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</si>
  <si>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</si>
  <si>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</si>
  <si>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</si>
  <si>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</si>
  <si>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</si>
  <si>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</si>
  <si>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</si>
  <si>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</si>
  <si>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</si>
  <si>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</si>
  <si>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</si>
  <si>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</si>
  <si>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</si>
  <si>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</si>
  <si>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</si>
  <si>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</si>
  <si>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</si>
  <si>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</si>
  <si>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</si>
  <si>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</si>
  <si>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</si>
  <si>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</si>
  <si>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</si>
  <si>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</si>
  <si>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</si>
  <si>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</si>
  <si>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</si>
  <si>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</si>
  <si>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</si>
  <si>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</si>
  <si>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</si>
  <si>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</si>
  <si>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</si>
  <si>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</si>
  <si>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</si>
  <si>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</si>
  <si>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</si>
  <si>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</si>
  <si>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</si>
  <si>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</si>
  <si>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</si>
  <si>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</si>
  <si>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</si>
  <si>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</si>
  <si>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</si>
  <si>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</si>
  <si>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</si>
  <si>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</si>
  <si>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</si>
  <si>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</si>
  <si>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</si>
  <si>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</si>
  <si>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</si>
  <si>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</si>
  <si>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</si>
  <si>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</si>
  <si>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</si>
  <si>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</si>
  <si>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</si>
  <si>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</si>
  <si>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</si>
  <si>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</si>
  <si>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</si>
  <si>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</si>
  <si>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</si>
  <si>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</si>
  <si>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</si>
  <si>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</si>
  <si>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</si>
  <si>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</si>
  <si>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</si>
  <si>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</si>
  <si>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</si>
  <si>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</si>
  <si>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</si>
  <si>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</si>
  <si>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</si>
  <si>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</si>
  <si>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</si>
  <si>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</si>
  <si>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</si>
  <si>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</si>
  <si>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</si>
  <si>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</si>
  <si>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</si>
  <si>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</si>
  <si>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</si>
  <si>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</si>
  <si>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</si>
  <si>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</si>
  <si>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</si>
  <si>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</si>
  <si>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</si>
  <si>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</si>
  <si>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</si>
  <si>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</si>
  <si>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</si>
  <si>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</si>
  <si>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</si>
  <si>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</si>
  <si>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</si>
  <si>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</si>
  <si>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</si>
  <si>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</si>
  <si>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</si>
  <si>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</si>
  <si>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</si>
  <si>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</si>
  <si>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</si>
  <si>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</si>
  <si>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</si>
  <si>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</si>
  <si>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</si>
  <si>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</si>
  <si>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</si>
  <si>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</si>
  <si>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</si>
  <si>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</si>
  <si>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</si>
  <si>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</si>
  <si>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</si>
  <si>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</si>
  <si>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</si>
  <si>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</si>
  <si>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</si>
  <si>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</si>
  <si>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</si>
  <si>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</si>
  <si>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</si>
  <si>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</si>
  <si>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</si>
  <si>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</si>
  <si>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</si>
  <si>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</si>
  <si>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</si>
  <si>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</si>
  <si>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</si>
  <si>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</si>
  <si>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</si>
  <si>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</si>
  <si>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</si>
  <si>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</si>
  <si>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</si>
  <si>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</si>
  <si>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</si>
  <si>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</si>
  <si>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</si>
  <si>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</si>
  <si>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</si>
  <si>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</si>
  <si>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</si>
  <si>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</si>
  <si>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</si>
  <si>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</si>
  <si>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</si>
  <si>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</si>
  <si>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</si>
  <si>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</si>
  <si>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</si>
  <si>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</si>
  <si>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</si>
  <si>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</si>
  <si>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</si>
  <si>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</si>
  <si>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</si>
  <si>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</si>
  <si>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</si>
  <si>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</si>
  <si>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</si>
  <si>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</si>
  <si>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</si>
  <si>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</si>
  <si>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</si>
  <si>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</si>
  <si>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</si>
  <si>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</si>
  <si>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</si>
  <si>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</si>
  <si>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</si>
  <si>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</si>
  <si>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</si>
  <si>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</si>
  <si>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</si>
  <si>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</si>
  <si>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</si>
  <si>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</si>
  <si>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</si>
  <si>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</si>
  <si>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</si>
  <si>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</si>
  <si>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</si>
  <si>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</si>
  <si>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</si>
  <si>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</si>
  <si>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</si>
  <si>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</si>
  <si>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</si>
  <si>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</si>
  <si>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</si>
  <si>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</si>
  <si>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</si>
  <si>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</si>
  <si>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</si>
  <si>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</si>
  <si>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</si>
  <si>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</si>
  <si>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</si>
  <si>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</si>
  <si>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</si>
  <si>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</si>
  <si>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</si>
  <si>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</si>
  <si>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</si>
  <si>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</si>
  <si>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</si>
  <si>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</si>
  <si>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</si>
  <si>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</si>
  <si>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</si>
  <si>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</si>
  <si>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</si>
  <si>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</si>
  <si>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</si>
  <si>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</si>
  <si>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</si>
  <si>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</si>
  <si>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</si>
  <si>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</si>
  <si>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</si>
  <si>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</si>
  <si>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</si>
  <si>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</si>
  <si>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</si>
  <si>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</si>
  <si>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</si>
  <si>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</si>
  <si>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</si>
  <si>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</si>
  <si>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</si>
  <si>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</si>
  <si>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</si>
  <si>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</si>
  <si>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</si>
  <si>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</si>
  <si>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</si>
  <si>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</si>
  <si>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</si>
  <si>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</si>
  <si>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</si>
  <si>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</si>
  <si>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</si>
  <si>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</si>
  <si>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</si>
  <si>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</si>
  <si>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</si>
  <si>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</si>
  <si>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</si>
  <si>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</si>
  <si>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</si>
  <si>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</si>
  <si>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</si>
  <si>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</si>
  <si>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</si>
  <si>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</si>
  <si>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</si>
  <si>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</si>
  <si>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</si>
  <si>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</si>
  <si>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</si>
  <si>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</si>
  <si>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</si>
  <si>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</si>
  <si>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</si>
  <si>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</si>
  <si>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</si>
  <si>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</si>
  <si>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</si>
  <si>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</si>
  <si>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</si>
  <si>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</si>
  <si>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</si>
  <si>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</si>
  <si>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</si>
  <si>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</si>
  <si>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</si>
  <si>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</si>
  <si>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</si>
  <si>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</si>
  <si>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</si>
  <si>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</si>
  <si>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</si>
  <si>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</si>
  <si>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</si>
  <si>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</si>
  <si>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</si>
  <si>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</si>
  <si>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</si>
  <si>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</si>
  <si>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</si>
  <si>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</si>
  <si>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</si>
  <si>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</si>
  <si>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</si>
  <si>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</si>
  <si>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</si>
  <si>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</si>
  <si>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</si>
  <si>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</si>
  <si>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</si>
  <si>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</si>
  <si>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</si>
  <si>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</si>
  <si>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</si>
  <si>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</si>
  <si>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</si>
  <si>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</si>
  <si>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</si>
  <si>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</si>
  <si>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</si>
  <si>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</si>
  <si>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</si>
  <si>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</si>
  <si>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</si>
  <si>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</si>
  <si>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</si>
  <si>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</si>
  <si>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</si>
  <si>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</si>
  <si>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</si>
  <si>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</si>
  <si>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</si>
  <si>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</si>
  <si>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</si>
  <si>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</si>
  <si>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</si>
  <si>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</si>
  <si>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</si>
  <si>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</si>
  <si>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</si>
  <si>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</si>
  <si>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</si>
  <si>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</si>
  <si>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</si>
  <si>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</si>
  <si>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</si>
  <si>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</si>
  <si>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</si>
  <si>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</si>
  <si>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</si>
  <si>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</si>
  <si>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</si>
  <si>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</si>
  <si>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</si>
  <si>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</si>
  <si>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</si>
  <si>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</si>
  <si>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</si>
  <si>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</si>
  <si>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</si>
  <si>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</si>
  <si>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</si>
  <si>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</si>
  <si>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</si>
  <si>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</si>
  <si>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</si>
  <si>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</si>
  <si>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</si>
  <si>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</si>
  <si>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</si>
  <si>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</si>
  <si>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</si>
  <si>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</si>
  <si>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</si>
  <si>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</si>
  <si>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</si>
  <si>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</si>
  <si>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</si>
  <si>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</si>
  <si>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</si>
  <si>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</si>
  <si>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</si>
  <si>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</si>
  <si>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</si>
  <si>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</si>
  <si>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</si>
  <si>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</si>
  <si>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</si>
  <si>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</si>
  <si>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</si>
  <si>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</si>
  <si>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</si>
  <si>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</si>
  <si>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</si>
  <si>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</si>
  <si>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</si>
  <si>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</si>
  <si>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</si>
  <si>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</si>
  <si>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</si>
  <si>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</si>
  <si>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</si>
  <si>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</si>
  <si>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</si>
  <si>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</si>
  <si>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</si>
  <si>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</si>
  <si>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</si>
  <si>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</si>
  <si>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</si>
  <si>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</si>
  <si>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</si>
  <si>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</si>
  <si>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</si>
  <si>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</si>
  <si>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</si>
  <si>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</si>
  <si>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</si>
  <si>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</si>
  <si>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</si>
  <si>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</si>
  <si>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</si>
  <si>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</si>
  <si>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</si>
  <si>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</si>
  <si>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</si>
  <si>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</si>
  <si>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</si>
  <si>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</si>
  <si>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</si>
  <si>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</si>
  <si>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</si>
  <si>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</si>
  <si>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</si>
  <si>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</si>
  <si>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</si>
  <si>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</si>
  <si>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</si>
  <si>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</si>
  <si>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</si>
  <si>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</si>
  <si>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</si>
  <si>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</si>
  <si>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</si>
  <si>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</si>
  <si>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</si>
  <si>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</si>
  <si>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</si>
  <si>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</si>
  <si>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</si>
  <si>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</si>
  <si>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</si>
  <si>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</si>
  <si>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</si>
  <si>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</si>
  <si>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</si>
  <si>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</si>
  <si>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</si>
  <si>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</si>
  <si>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</si>
  <si>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</si>
  <si>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</si>
  <si>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</si>
  <si>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</si>
  <si>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</si>
  <si>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</si>
  <si>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</si>
  <si>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</si>
  <si>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</si>
  <si>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</si>
  <si>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</si>
  <si>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</si>
  <si>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</si>
  <si>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</si>
  <si>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</si>
  <si>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</si>
  <si>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</si>
  <si>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</si>
  <si>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</si>
  <si>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</si>
  <si>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</si>
  <si>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</si>
  <si>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</si>
  <si>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</si>
  <si>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</si>
  <si>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</si>
  <si>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</si>
  <si>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</si>
  <si>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</si>
  <si>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</si>
  <si>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</si>
  <si>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</si>
  <si>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</si>
  <si>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</si>
  <si>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</si>
  <si>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</si>
  <si>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</si>
  <si>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</si>
  <si>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</si>
  <si>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</si>
  <si>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</si>
  <si>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</si>
  <si>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</si>
  <si>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</si>
  <si>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</si>
  <si>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</si>
  <si>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</si>
  <si>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</si>
  <si>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</si>
  <si>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</si>
  <si>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</si>
  <si>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</si>
  <si>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</si>
  <si>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</si>
  <si>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</si>
  <si>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</si>
  <si>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</si>
  <si>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</si>
  <si>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</si>
  <si>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</si>
  <si>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</si>
  <si>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</si>
  <si>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</si>
  <si>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</si>
  <si>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</si>
  <si>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</si>
  <si>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</si>
  <si>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</si>
  <si>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</si>
  <si>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</si>
  <si>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</si>
  <si>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</si>
  <si>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</si>
  <si>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</si>
  <si>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</si>
  <si>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</si>
  <si>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</si>
  <si>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</si>
  <si>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</si>
  <si>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</si>
  <si>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</si>
  <si>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</si>
  <si>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</si>
  <si>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</si>
  <si>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</si>
  <si>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</si>
  <si>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</si>
  <si>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</si>
  <si>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</si>
  <si>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</si>
  <si>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</si>
  <si>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</si>
  <si>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</si>
  <si>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</si>
  <si>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</si>
  <si>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</si>
  <si>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</si>
  <si>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</si>
  <si>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</si>
  <si>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</si>
  <si>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</si>
  <si>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</si>
  <si>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</si>
  <si>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</si>
  <si>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</si>
  <si>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</si>
  <si>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</si>
  <si>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</si>
  <si>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</si>
  <si>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</si>
  <si>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</si>
  <si>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</si>
  <si>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</si>
  <si>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</si>
  <si>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</si>
  <si>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</si>
  <si>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</si>
  <si>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</si>
  <si>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</si>
  <si>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</si>
  <si>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</si>
  <si>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</si>
  <si>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</si>
  <si>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</si>
  <si>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</si>
  <si>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</si>
  <si>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</si>
  <si>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</si>
  <si>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</si>
  <si>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</si>
  <si>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</si>
  <si>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</si>
  <si>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</si>
  <si>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</si>
  <si>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</si>
  <si>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</si>
  <si>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</si>
  <si>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</si>
  <si>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</si>
  <si>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</si>
  <si>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</si>
  <si>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</si>
  <si>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</si>
  <si>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</si>
  <si>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</si>
  <si>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</si>
  <si>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</si>
  <si>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</si>
  <si>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</si>
  <si>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</si>
  <si>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</si>
  <si>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</si>
  <si>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</si>
  <si>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</si>
  <si>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</si>
  <si>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</si>
  <si>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</si>
  <si>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</si>
  <si>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</si>
  <si>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</si>
  <si>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</si>
  <si>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</si>
  <si>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</si>
  <si>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</si>
  <si>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</si>
  <si>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</si>
  <si>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</si>
  <si>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</si>
  <si>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</si>
  <si>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</si>
  <si>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</si>
  <si>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</si>
  <si>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</si>
  <si>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</si>
  <si>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</si>
  <si>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</si>
  <si>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</si>
  <si>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</si>
  <si>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</si>
  <si>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</si>
  <si>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</si>
  <si>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</si>
  <si>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</si>
  <si>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</si>
  <si>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</si>
  <si>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</si>
  <si>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</si>
  <si>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</si>
  <si>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</si>
  <si>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</si>
  <si>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</si>
  <si>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</si>
  <si>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</si>
  <si>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</si>
  <si>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</si>
  <si>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</si>
  <si>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</si>
  <si>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</si>
  <si>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</si>
  <si>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</si>
  <si>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</si>
  <si>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</si>
  <si>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</si>
  <si>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</si>
  <si>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</si>
  <si>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</si>
  <si>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</si>
  <si>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</si>
  <si>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</si>
  <si>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</si>
  <si>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</si>
  <si>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</si>
  <si>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</si>
  <si>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</si>
  <si>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</si>
  <si>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</si>
  <si>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</si>
  <si>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</si>
  <si>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</si>
  <si>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</si>
  <si>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</si>
  <si>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</si>
  <si>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</si>
  <si>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</si>
  <si>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</si>
  <si>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</si>
  <si>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</si>
  <si>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</si>
  <si>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</si>
  <si>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</si>
  <si>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</si>
  <si>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</si>
  <si>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</si>
  <si>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</si>
  <si>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</si>
  <si>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</si>
  <si>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</si>
  <si>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</si>
  <si>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</si>
  <si>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</si>
  <si>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</si>
  <si>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</si>
  <si>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</si>
  <si>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</si>
  <si>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</si>
  <si>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</si>
  <si>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</si>
  <si>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</si>
  <si>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</si>
  <si>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</si>
  <si>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</si>
  <si>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</si>
  <si>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</si>
  <si>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</si>
  <si>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</si>
  <si>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</si>
  <si>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</si>
  <si>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</si>
  <si>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</si>
  <si>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</si>
  <si>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</si>
  <si>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</si>
  <si>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</si>
  <si>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</si>
  <si>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</si>
  <si>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</si>
  <si>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</si>
  <si>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</si>
  <si>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</si>
  <si>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</si>
  <si>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</si>
  <si>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</si>
  <si>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</si>
  <si>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</si>
  <si>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</si>
  <si>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</si>
  <si>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</si>
  <si>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</si>
  <si>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</si>
  <si>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</si>
  <si>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</si>
  <si>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</si>
  <si>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</si>
  <si>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</si>
  <si>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</si>
  <si>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</si>
  <si>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</si>
  <si>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</si>
  <si>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</si>
  <si>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</si>
  <si>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</si>
  <si>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</si>
  <si>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</si>
  <si>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</si>
  <si>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</si>
  <si>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</si>
  <si>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</si>
  <si>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</si>
  <si>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</si>
  <si>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</si>
  <si>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</si>
  <si>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</si>
  <si>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</si>
  <si>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</si>
  <si>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</si>
  <si>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</si>
  <si>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</si>
  <si>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</si>
  <si>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</si>
  <si>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</si>
  <si>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</si>
  <si>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</si>
  <si>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</si>
  <si>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</si>
  <si>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</si>
  <si>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</si>
  <si>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</si>
  <si>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</si>
  <si>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</si>
  <si>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</si>
  <si>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</si>
  <si>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</si>
  <si>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</si>
  <si>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</si>
  <si>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</si>
  <si>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</si>
  <si>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</si>
  <si>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</si>
  <si>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</si>
  <si>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</si>
  <si>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</si>
  <si>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</si>
  <si>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</si>
  <si>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</si>
  <si>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</si>
  <si>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</si>
  <si>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</si>
  <si>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</si>
  <si>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</si>
  <si>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</si>
  <si>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</si>
  <si>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</si>
  <si>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</si>
  <si>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</si>
  <si>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</si>
  <si>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</si>
  <si>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</si>
  <si>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</si>
  <si>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</si>
  <si>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</si>
  <si>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</si>
  <si>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</si>
  <si>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</si>
  <si>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</si>
  <si>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</si>
  <si>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</si>
  <si>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</si>
  <si>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</si>
  <si>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</si>
  <si>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</si>
  <si>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</si>
  <si>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</si>
  <si>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</si>
  <si>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</si>
  <si>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</si>
  <si>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</si>
  <si>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</si>
  <si>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</si>
  <si>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</si>
  <si>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</si>
  <si>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</si>
  <si>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</si>
  <si>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</si>
  <si>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</si>
  <si>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</si>
  <si>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</si>
  <si>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</si>
  <si>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</si>
  <si>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</si>
  <si>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</si>
  <si>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</si>
  <si>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</si>
  <si>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</si>
  <si>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</si>
  <si>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</si>
  <si>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</si>
  <si>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</si>
  <si>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</si>
  <si>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</si>
  <si>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</si>
  <si>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</si>
  <si>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</si>
  <si>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</si>
  <si>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</si>
  <si>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</si>
  <si>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</si>
  <si>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</si>
  <si>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</si>
  <si>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</si>
  <si>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</si>
  <si>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</si>
  <si>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</si>
  <si>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</si>
  <si>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</si>
  <si>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</si>
  <si>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</si>
  <si>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</si>
  <si>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</si>
  <si>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</si>
  <si>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</si>
  <si>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</si>
  <si>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</si>
  <si>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</si>
  <si>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</si>
  <si>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</si>
  <si>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</si>
  <si>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</si>
  <si>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</si>
  <si>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</si>
  <si>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</si>
  <si>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</si>
  <si>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</si>
  <si>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</si>
  <si>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</si>
  <si>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</si>
  <si>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</si>
  <si>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</si>
  <si>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</si>
  <si>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</si>
  <si>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</si>
  <si>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</si>
  <si>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</si>
  <si>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</si>
  <si>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</si>
  <si>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</si>
  <si>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</si>
  <si>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</si>
  <si>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</si>
  <si>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</si>
  <si>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</si>
  <si>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</si>
  <si>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</si>
  <si>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</si>
  <si>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</si>
  <si>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</si>
  <si>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</si>
  <si>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</si>
  <si>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</si>
  <si>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</si>
  <si>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</si>
  <si>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</si>
  <si>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</si>
  <si>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</si>
  <si>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</si>
  <si>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</si>
  <si>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</si>
  <si>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</si>
  <si>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</si>
  <si>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</si>
  <si>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</si>
  <si>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</si>
  <si>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</si>
  <si>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</si>
  <si>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</si>
  <si>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</si>
  <si>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</si>
  <si>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</si>
  <si>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</si>
  <si>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</si>
  <si>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</si>
  <si>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</si>
  <si>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</si>
  <si>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</si>
  <si>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</si>
  <si>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</si>
  <si>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</si>
  <si>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</si>
  <si>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</si>
  <si>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</si>
  <si>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</si>
  <si>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</si>
  <si>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</si>
  <si>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</si>
  <si>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</si>
  <si>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</si>
  <si>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</si>
  <si>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</si>
  <si>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</si>
  <si>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</si>
  <si>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</si>
  <si>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</si>
  <si>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</si>
  <si>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</si>
  <si>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</si>
  <si>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</si>
  <si>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</si>
  <si>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</si>
  <si>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</si>
  <si>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</si>
  <si>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</si>
  <si>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</si>
  <si>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</si>
  <si>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</si>
  <si>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</si>
  <si>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</si>
  <si>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</si>
  <si>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</si>
  <si>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</si>
  <si>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</si>
  <si>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</si>
  <si>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</si>
  <si>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</si>
  <si>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</si>
  <si>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</si>
  <si>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</si>
  <si>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</si>
  <si>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</si>
  <si>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</si>
  <si>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</si>
  <si>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</si>
  <si>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</si>
  <si>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</si>
  <si>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</si>
  <si>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</si>
  <si>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</si>
  <si>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</si>
  <si>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</si>
  <si>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</si>
  <si>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</si>
  <si>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</si>
  <si>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</si>
  <si>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</si>
  <si>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</si>
  <si>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</si>
  <si>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</si>
  <si>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</si>
  <si>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</si>
  <si>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</si>
  <si>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</si>
  <si>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</si>
  <si>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</si>
  <si>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</si>
  <si>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</si>
  <si>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</si>
  <si>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</si>
  <si>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</si>
  <si>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</si>
  <si>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</si>
  <si>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</si>
  <si>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</si>
  <si>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</si>
  <si>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</si>
  <si>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</si>
  <si>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</si>
  <si>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</si>
  <si>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</si>
  <si>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</si>
  <si>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</si>
  <si>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</si>
  <si>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</si>
  <si>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</si>
  <si>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</si>
  <si>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</si>
  <si>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</si>
  <si>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</si>
  <si>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</si>
  <si>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</si>
  <si>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</si>
  <si>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</si>
  <si>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</si>
  <si>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</si>
  <si>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</si>
  <si>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</si>
  <si>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</si>
  <si>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</si>
  <si>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</si>
  <si>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</si>
  <si>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</si>
  <si>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</si>
  <si>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</si>
  <si>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</si>
  <si>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</si>
  <si>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</si>
  <si>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</si>
  <si>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</si>
  <si>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</si>
  <si>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</si>
  <si>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</si>
  <si>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</si>
  <si>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</si>
  <si>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</si>
  <si>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</si>
  <si>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</si>
  <si>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</si>
  <si>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</si>
  <si>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</si>
  <si>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</si>
  <si>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</si>
  <si>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</si>
  <si>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</si>
  <si>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</si>
  <si>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</si>
  <si>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</si>
  <si>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</si>
  <si>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</si>
  <si>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</si>
  <si>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</si>
  <si>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</si>
  <si>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</si>
  <si>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</si>
  <si>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</si>
  <si>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</si>
  <si>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</si>
  <si>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</si>
  <si>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</si>
  <si>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</si>
  <si>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</si>
  <si>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</si>
  <si>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</si>
  <si>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</si>
  <si>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</si>
  <si>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</si>
  <si>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</si>
  <si>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</si>
  <si>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</si>
  <si>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</si>
  <si>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</si>
  <si>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</si>
  <si>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</si>
  <si>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</si>
  <si>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</si>
  <si>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</si>
  <si>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</si>
  <si>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</si>
  <si>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</si>
  <si>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</si>
  <si>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</si>
  <si>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</si>
  <si>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</si>
  <si>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</si>
  <si>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</si>
  <si>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</si>
  <si>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</si>
  <si>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</si>
  <si>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</si>
  <si>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</si>
  <si>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</si>
  <si>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</si>
  <si>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</si>
  <si>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</si>
  <si>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</si>
  <si>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</si>
  <si>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</si>
  <si>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</si>
  <si>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</si>
  <si>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</si>
  <si>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</si>
  <si>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</si>
  <si>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</si>
  <si>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</si>
  <si>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</si>
  <si>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</si>
  <si>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</si>
  <si>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</si>
  <si>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</si>
  <si>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</si>
  <si>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</si>
  <si>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</si>
  <si>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</si>
  <si>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</si>
  <si>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</si>
  <si>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</si>
  <si>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</si>
  <si>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</si>
  <si>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</si>
  <si>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</si>
  <si>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</si>
  <si>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</si>
  <si>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</si>
  <si>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</si>
  <si>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</si>
  <si>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</si>
  <si>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</si>
  <si>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</si>
  <si>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</si>
  <si>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</si>
  <si>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</si>
  <si>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</si>
  <si>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</si>
  <si>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</si>
  <si>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</si>
  <si>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</si>
  <si>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</si>
  <si>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</si>
  <si>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</si>
  <si>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</si>
  <si>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</si>
  <si>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</si>
  <si>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</si>
  <si>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</si>
  <si>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</si>
  <si>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</si>
  <si>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</si>
  <si>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</si>
  <si>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</si>
  <si>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</si>
  <si>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</si>
  <si>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</si>
  <si>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</si>
  <si>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</si>
  <si>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</si>
  <si>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</si>
  <si>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</si>
  <si>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</si>
  <si>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</si>
  <si>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</si>
  <si>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</si>
  <si>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</si>
  <si>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</si>
  <si>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</si>
  <si>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</si>
  <si>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</si>
  <si>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</si>
  <si>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</si>
  <si>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</si>
  <si>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</si>
  <si>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</si>
  <si>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</si>
  <si>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</si>
  <si>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</si>
  <si>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</si>
  <si>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</si>
  <si>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</si>
  <si>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</si>
  <si>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</si>
  <si>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</si>
  <si>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</si>
  <si>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</si>
  <si>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</si>
  <si>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</si>
  <si>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</si>
  <si>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</si>
  <si>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</si>
  <si>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</si>
  <si>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</si>
  <si>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</si>
  <si>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</si>
  <si>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</si>
  <si>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</si>
  <si>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</si>
  <si>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</si>
  <si>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</si>
  <si>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</si>
  <si>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</si>
  <si>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</si>
  <si>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</si>
  <si>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</si>
  <si>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</si>
  <si>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</si>
  <si>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</si>
  <si>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</si>
  <si>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</si>
  <si>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</si>
  <si>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</si>
  <si>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</si>
  <si>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</si>
  <si>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</si>
  <si>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</si>
  <si>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</si>
  <si>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</si>
  <si>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</si>
  <si>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</si>
  <si>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</si>
  <si>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</si>
  <si>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</si>
  <si>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</si>
  <si>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</si>
  <si>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</si>
  <si>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</si>
  <si>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</si>
  <si>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</si>
  <si>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</si>
  <si>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</si>
  <si>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</si>
  <si>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</si>
  <si>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</si>
  <si>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</si>
  <si>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</si>
  <si>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</si>
  <si>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</si>
  <si>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</si>
  <si>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</si>
  <si>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</si>
  <si>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</si>
  <si>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</si>
  <si>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</si>
  <si>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</si>
  <si>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</si>
  <si>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</si>
  <si>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</si>
  <si>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</si>
  <si>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</si>
  <si>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</si>
  <si>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</si>
  <si>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</si>
  <si>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</si>
  <si>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</si>
  <si>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</si>
  <si>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</si>
  <si>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</si>
  <si>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</si>
  <si>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</si>
  <si>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</si>
  <si>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</si>
  <si>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</si>
  <si>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</si>
  <si>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</si>
  <si>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</si>
  <si>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</si>
  <si>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</si>
  <si>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</si>
  <si>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</si>
  <si>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</si>
  <si>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</si>
  <si>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</si>
  <si>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</si>
  <si>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</si>
  <si>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</si>
  <si>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</si>
  <si>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</si>
  <si>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</si>
  <si>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</si>
  <si>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</si>
  <si>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</si>
  <si>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</si>
  <si>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</si>
  <si>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</si>
  <si>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</si>
  <si>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</si>
  <si>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</si>
  <si>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</si>
  <si>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</si>
  <si>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</si>
  <si>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</si>
  <si>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</si>
  <si>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</si>
  <si>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</si>
  <si>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</si>
  <si>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</si>
  <si>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</si>
  <si>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</si>
  <si>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</si>
  <si>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</si>
  <si>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</si>
  <si>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</si>
  <si>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</si>
  <si>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</si>
  <si>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</si>
  <si>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</si>
  <si>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</si>
  <si>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</si>
  <si>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</si>
  <si>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</si>
  <si>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</si>
  <si>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</si>
  <si>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</si>
  <si>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</si>
  <si>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</si>
  <si>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</si>
  <si>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</si>
  <si>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</si>
  <si>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</si>
  <si>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</si>
  <si>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</si>
  <si>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</si>
  <si>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</si>
  <si>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</si>
  <si>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</si>
  <si>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</si>
  <si>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</si>
  <si>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</si>
  <si>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</si>
  <si>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</si>
  <si>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</si>
  <si>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</si>
  <si>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</si>
  <si>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</si>
  <si>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</si>
  <si>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</si>
  <si>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</si>
  <si>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</si>
  <si>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</si>
  <si>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</si>
  <si>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</si>
  <si>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</si>
  <si>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</si>
  <si>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</si>
  <si>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</si>
  <si>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</si>
  <si>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</si>
  <si>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</si>
  <si>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</si>
  <si>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</si>
  <si>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</si>
  <si>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</si>
  <si>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</si>
  <si>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</si>
  <si>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</si>
  <si>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</si>
  <si>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</si>
  <si>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</si>
  <si>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</si>
  <si>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</si>
  <si>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</si>
  <si>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</si>
  <si>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</si>
  <si>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</si>
  <si>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</si>
  <si>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</si>
  <si>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</si>
  <si>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</si>
  <si>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</si>
  <si>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</si>
  <si>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</si>
  <si>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</si>
  <si>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</si>
  <si>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</si>
  <si>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</si>
  <si>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</si>
  <si>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</si>
  <si>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</si>
  <si>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</si>
  <si>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</si>
  <si>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</si>
  <si>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</si>
  <si>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</si>
  <si>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</si>
  <si>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</si>
  <si>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</si>
  <si>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</si>
  <si>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</si>
  <si>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</si>
  <si>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</si>
  <si>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</si>
  <si>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</si>
  <si>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</si>
  <si>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</si>
  <si>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</si>
  <si>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</si>
  <si>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</si>
  <si>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</si>
  <si>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</si>
  <si>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</si>
  <si>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</si>
  <si>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</si>
  <si>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</si>
  <si>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</si>
  <si>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</si>
  <si>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</si>
  <si>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</si>
  <si>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</si>
  <si>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</si>
  <si>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</si>
  <si>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</si>
  <si>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</si>
  <si>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</si>
  <si>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</si>
  <si>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</si>
  <si>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</si>
  <si>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</si>
  <si>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</si>
  <si>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</si>
  <si>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</si>
  <si>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</si>
  <si>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</si>
  <si>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</si>
  <si>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</si>
  <si>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</si>
  <si>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</si>
  <si>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</si>
  <si>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</si>
  <si>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</si>
  <si>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</si>
  <si>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</si>
  <si>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</si>
  <si>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</si>
  <si>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</si>
  <si>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</si>
  <si>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</si>
  <si>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</si>
  <si>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</si>
  <si>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</si>
  <si>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</si>
  <si>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</si>
  <si>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</si>
  <si>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</si>
  <si>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</si>
  <si>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</si>
  <si>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</si>
  <si>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</si>
  <si>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</si>
  <si>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</si>
  <si>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</si>
  <si>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</si>
  <si>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</si>
  <si>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</si>
  <si>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</si>
  <si>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</si>
  <si>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</si>
  <si>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</si>
  <si>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</si>
  <si>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</si>
  <si>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</si>
  <si>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</si>
  <si>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</si>
  <si>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</si>
  <si>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</si>
  <si>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</si>
  <si>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</si>
  <si>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</si>
  <si>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</si>
  <si>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</si>
  <si>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</si>
  <si>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</si>
  <si>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</si>
  <si>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</si>
  <si>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</si>
  <si>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</si>
  <si>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</si>
  <si>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</si>
  <si>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</si>
  <si>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</si>
  <si>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</si>
  <si>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</si>
  <si>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</si>
  <si>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</si>
  <si>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</si>
  <si>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</si>
  <si>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</si>
  <si>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</si>
  <si>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</si>
  <si>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</si>
  <si>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</si>
  <si>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</si>
  <si>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</si>
  <si>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</si>
  <si>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</si>
  <si>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</si>
  <si>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</si>
  <si>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</si>
  <si>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</si>
  <si>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</si>
  <si>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</si>
  <si>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</si>
  <si>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</si>
  <si>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</si>
  <si>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</si>
  <si>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</si>
  <si>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</si>
  <si>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</si>
  <si>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</si>
  <si>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</si>
  <si>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</si>
  <si>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</si>
  <si>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</si>
  <si>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</si>
  <si>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</si>
  <si>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</si>
  <si>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</si>
  <si>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</si>
  <si>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</si>
  <si>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</si>
  <si>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</si>
  <si>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</si>
  <si>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</si>
  <si>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</si>
  <si>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</si>
  <si>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</si>
  <si>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</si>
  <si>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</si>
  <si>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</si>
  <si>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</si>
  <si>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</si>
  <si>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</si>
  <si>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</si>
  <si>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</si>
  <si>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</si>
  <si>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</si>
  <si>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</si>
  <si>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</si>
  <si>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</si>
  <si>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</si>
  <si>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</si>
  <si>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</si>
  <si>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</si>
  <si>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</si>
  <si>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</si>
  <si>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</si>
  <si>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</si>
  <si>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</si>
  <si>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</si>
  <si>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</si>
  <si>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</si>
  <si>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</si>
  <si>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</si>
  <si>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</si>
  <si>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</si>
  <si>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</si>
  <si>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</si>
  <si>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</si>
  <si>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</si>
  <si>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</si>
  <si>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</si>
  <si>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</si>
  <si>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</si>
  <si>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</si>
  <si>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</si>
  <si>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</si>
  <si>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</si>
  <si>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</si>
  <si>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</si>
  <si>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</si>
  <si>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</si>
  <si>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</si>
  <si>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</si>
  <si>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</si>
  <si>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</si>
  <si>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</si>
  <si>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</si>
  <si>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</si>
  <si>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</si>
  <si>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</si>
  <si>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</si>
  <si>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</si>
  <si>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</si>
  <si>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</si>
  <si>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</si>
  <si>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</si>
  <si>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</si>
  <si>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</si>
  <si>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</si>
  <si>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</si>
  <si>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</si>
  <si>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</si>
  <si>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</si>
  <si>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</si>
  <si>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</si>
  <si>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</si>
  <si>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</si>
  <si>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</si>
  <si>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</si>
  <si>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</si>
  <si>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</si>
  <si>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</si>
  <si>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</si>
  <si>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</si>
  <si>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</si>
  <si>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</si>
  <si>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</si>
  <si>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</si>
  <si>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</si>
  <si>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</si>
  <si>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</si>
  <si>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</si>
  <si>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</si>
  <si>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</si>
  <si>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</si>
  <si>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</si>
  <si>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</si>
  <si>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</si>
  <si>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</si>
  <si>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</si>
  <si>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</si>
  <si>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</si>
  <si>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</si>
  <si>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</si>
  <si>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</si>
  <si>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</si>
  <si>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</si>
  <si>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</si>
  <si>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</si>
  <si>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</si>
  <si>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</si>
  <si>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</si>
  <si>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</si>
  <si>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</si>
  <si>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</si>
  <si>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</si>
  <si>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</si>
  <si>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</si>
  <si>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</si>
  <si>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</si>
  <si>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</si>
  <si>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</si>
  <si>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</si>
  <si>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</si>
  <si>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</si>
  <si>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</si>
  <si>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</si>
  <si>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</si>
  <si>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</si>
  <si>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</si>
  <si>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</si>
  <si>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</si>
  <si>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</si>
  <si>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</si>
  <si>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</si>
  <si>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</si>
  <si>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</si>
  <si>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</si>
  <si>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</si>
  <si>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</si>
  <si>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</si>
  <si>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</si>
  <si>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</si>
  <si>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</si>
  <si>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</si>
  <si>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</si>
  <si>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</si>
  <si>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</si>
  <si>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</si>
  <si>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</si>
  <si>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</si>
  <si>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</si>
  <si>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</si>
  <si>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</si>
  <si>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</si>
  <si>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</si>
  <si>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</si>
  <si>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</si>
  <si>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</si>
  <si>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</si>
  <si>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</si>
  <si>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</si>
  <si>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</si>
  <si>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</si>
  <si>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</si>
  <si>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</si>
  <si>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</si>
  <si>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</si>
  <si>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</si>
  <si>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</si>
  <si>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</si>
  <si>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</si>
  <si>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</si>
  <si>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</si>
  <si>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</si>
  <si>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</si>
  <si>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</si>
  <si>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</si>
  <si>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</si>
  <si>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</si>
  <si>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</si>
  <si>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</si>
  <si>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</si>
  <si>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</si>
  <si>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</si>
  <si>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</si>
  <si>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</si>
  <si>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</si>
  <si>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</si>
  <si>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</si>
  <si>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</si>
  <si>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</si>
  <si>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</si>
  <si>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</si>
  <si>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</si>
  <si>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</si>
  <si>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</si>
  <si>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</si>
  <si>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</si>
  <si>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</si>
  <si>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</si>
  <si>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</si>
  <si>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</si>
  <si>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</si>
  <si>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</si>
  <si>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</si>
  <si>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</si>
  <si>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</si>
  <si>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</si>
  <si>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</si>
  <si>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</si>
  <si>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</si>
  <si>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</si>
  <si>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</si>
  <si>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</si>
  <si>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</si>
  <si>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</si>
  <si>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</si>
  <si>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</si>
  <si>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</si>
  <si>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</si>
  <si>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</si>
  <si>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</si>
  <si>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</si>
  <si>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</si>
  <si>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</si>
  <si>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</si>
  <si>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</si>
  <si>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</si>
  <si>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</si>
  <si>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</si>
  <si>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</si>
  <si>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</si>
  <si>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</si>
  <si>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</si>
  <si>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</si>
  <si>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</si>
  <si>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</si>
  <si>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</si>
  <si>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</si>
  <si>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</si>
  <si>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</si>
  <si>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</si>
  <si>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</si>
  <si>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</si>
  <si>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</si>
  <si>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</si>
  <si>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</si>
  <si>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</si>
  <si>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</si>
  <si>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</si>
  <si>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</si>
  <si>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</si>
  <si>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</si>
  <si>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</si>
  <si>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</si>
  <si>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</si>
  <si>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</si>
  <si>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</si>
  <si>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</si>
  <si>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</si>
  <si>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</si>
  <si>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</si>
  <si>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</si>
  <si>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</si>
  <si>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</si>
  <si>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</si>
  <si>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</si>
  <si>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</si>
  <si>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</si>
  <si>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</si>
  <si>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</si>
  <si>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</si>
  <si>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</si>
  <si>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</si>
  <si>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</si>
  <si>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</si>
  <si>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</si>
  <si>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</si>
  <si>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</si>
  <si>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</si>
  <si>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</si>
  <si>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</si>
  <si>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</si>
  <si>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</si>
  <si>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</si>
  <si>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</si>
  <si>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</si>
  <si>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</si>
  <si>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</si>
  <si>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</si>
  <si>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</si>
  <si>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</si>
  <si>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</si>
  <si>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</si>
  <si>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</si>
  <si>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</si>
  <si>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</si>
  <si>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</si>
  <si>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</si>
  <si>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</si>
  <si>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</si>
  <si>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</si>
  <si>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</si>
  <si>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</si>
  <si>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</si>
  <si>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</si>
  <si>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</si>
  <si>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</si>
  <si>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</si>
  <si>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</si>
  <si>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</si>
  <si>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</si>
  <si>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</si>
  <si>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</si>
  <si>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</si>
  <si>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</si>
  <si>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</si>
  <si>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</si>
  <si>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</si>
  <si>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</si>
  <si>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</si>
  <si>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</si>
  <si>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</si>
  <si>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</si>
  <si>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</si>
  <si>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</si>
  <si>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</si>
  <si>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</si>
  <si>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</si>
  <si>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</si>
  <si>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</si>
  <si>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</si>
  <si>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</si>
  <si>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</si>
  <si>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</si>
  <si>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</si>
  <si>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</si>
  <si>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</si>
  <si>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</si>
  <si>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</si>
  <si>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</si>
  <si>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</si>
  <si>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</si>
  <si>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</si>
  <si>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</si>
  <si>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</si>
  <si>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</si>
  <si>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</si>
  <si>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</si>
  <si>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</si>
  <si>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</si>
  <si>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</si>
  <si>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</si>
  <si>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</si>
  <si>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</si>
  <si>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</si>
  <si>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</si>
  <si>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</si>
  <si>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</si>
  <si>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</si>
  <si>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</si>
  <si>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</si>
  <si>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</si>
  <si>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</si>
  <si>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</si>
  <si>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</si>
  <si>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</si>
  <si>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</si>
  <si>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</si>
  <si>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</si>
  <si>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</si>
  <si>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</si>
  <si>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</si>
  <si>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</si>
  <si>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</si>
  <si>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</si>
  <si>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</si>
  <si>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</si>
  <si>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</si>
  <si>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</si>
  <si>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</si>
  <si>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</si>
  <si>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</si>
  <si>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</si>
  <si>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</si>
  <si>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</si>
  <si>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</si>
  <si>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</si>
  <si>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</si>
  <si>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</si>
  <si>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</si>
  <si>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</si>
  <si>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</si>
  <si>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</si>
  <si>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</si>
  <si>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</si>
  <si>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</si>
  <si>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</si>
  <si>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</si>
  <si>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</si>
  <si>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</si>
  <si>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</si>
  <si>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</si>
  <si>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</si>
  <si>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</si>
  <si>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</si>
  <si>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</si>
  <si>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</si>
  <si>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</si>
  <si>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</si>
  <si>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</si>
  <si>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</si>
  <si>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</si>
  <si>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</si>
  <si>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</si>
  <si>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</si>
  <si>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</si>
  <si>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</si>
  <si>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</si>
  <si>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</si>
  <si>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</si>
  <si>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</si>
  <si>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</si>
  <si>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</si>
  <si>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</si>
  <si>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</si>
  <si>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</si>
  <si>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</si>
  <si>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</si>
  <si>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</si>
  <si>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</si>
  <si>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</si>
  <si>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</si>
  <si>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</si>
  <si>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</si>
  <si>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</si>
  <si>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</si>
  <si>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</si>
  <si>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</si>
  <si>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</si>
  <si>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</si>
  <si>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</si>
  <si>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</si>
  <si>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</si>
  <si>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</si>
  <si>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</si>
  <si>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</si>
  <si>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</si>
  <si>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</si>
  <si>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</si>
  <si>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</si>
  <si>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</si>
  <si>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</si>
  <si>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</si>
  <si>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</si>
  <si>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</si>
  <si>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</si>
  <si>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</si>
  <si>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</si>
  <si>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</si>
  <si>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</si>
  <si>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</si>
  <si>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</si>
  <si>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</si>
  <si>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</si>
  <si>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</si>
  <si>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</si>
  <si>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</si>
  <si>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</si>
  <si>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</si>
  <si>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</si>
  <si>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</si>
  <si>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</si>
  <si>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</si>
  <si>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</si>
  <si>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</si>
  <si>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</si>
  <si>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</si>
  <si>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</si>
  <si>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</si>
  <si>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</si>
  <si>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</si>
  <si>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</si>
  <si>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</si>
  <si>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</si>
  <si>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</si>
  <si>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</si>
  <si>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</si>
  <si>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</si>
  <si>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</si>
  <si>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</si>
  <si>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</si>
  <si>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</si>
  <si>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</si>
  <si>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</si>
  <si>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</si>
  <si>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</si>
  <si>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</si>
  <si>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</si>
  <si>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</si>
  <si>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</si>
  <si>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</si>
  <si>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</si>
  <si>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</si>
  <si>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</si>
  <si>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</si>
  <si>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</si>
  <si>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</si>
  <si>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</si>
  <si>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</si>
  <si>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</si>
  <si>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</si>
  <si>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</si>
  <si>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</si>
  <si>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</si>
  <si>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</si>
  <si>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</si>
  <si>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</si>
  <si>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</si>
  <si>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</si>
  <si>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</si>
  <si>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</si>
  <si>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</si>
  <si>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</si>
  <si>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</si>
  <si>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</si>
  <si>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</si>
  <si>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</si>
  <si>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</si>
  <si>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</si>
  <si>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</si>
  <si>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</si>
  <si>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</si>
  <si>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</si>
  <si>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</si>
  <si>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</si>
  <si>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</si>
  <si>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</si>
  <si>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</si>
  <si>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</si>
  <si>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</si>
  <si>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</si>
  <si>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</si>
  <si>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</si>
  <si>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</si>
  <si>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</si>
  <si>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</si>
  <si>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</si>
  <si>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</si>
  <si>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</si>
  <si>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</si>
  <si>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</si>
  <si>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</si>
  <si>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</si>
  <si>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</si>
  <si>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</si>
  <si>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</si>
  <si>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</si>
  <si>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</si>
  <si>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</si>
  <si>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</si>
  <si>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</si>
  <si>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</si>
  <si>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</si>
  <si>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</si>
  <si>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</si>
  <si>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</si>
  <si>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</si>
  <si>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</si>
  <si>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</si>
  <si>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</si>
  <si>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</si>
  <si>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</si>
  <si>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</si>
  <si>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</si>
  <si>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</si>
  <si>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</si>
  <si>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</si>
  <si>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</si>
  <si>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</si>
  <si>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</si>
  <si>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</si>
  <si>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</si>
  <si>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</si>
  <si>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</si>
  <si>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</si>
  <si>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</si>
  <si>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</si>
  <si>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</si>
  <si>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</si>
  <si>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</si>
  <si>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</si>
  <si>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</si>
  <si>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</si>
  <si>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</si>
  <si>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</si>
  <si>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</si>
  <si>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</si>
  <si>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</si>
  <si>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</si>
  <si>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</si>
  <si>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</si>
  <si>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</si>
  <si>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</si>
  <si>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</si>
  <si>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</si>
  <si>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</si>
  <si>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</si>
  <si>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</si>
  <si>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</si>
  <si>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</si>
  <si>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</si>
  <si>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</si>
  <si>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</si>
  <si>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</si>
  <si>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</si>
  <si>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</si>
  <si>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</si>
  <si>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</si>
  <si>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</si>
  <si>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</si>
  <si>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</si>
  <si>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</si>
  <si>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</si>
  <si>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</si>
  <si>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</si>
  <si>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</si>
  <si>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</si>
  <si>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</si>
  <si>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</si>
  <si>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</si>
  <si>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</si>
  <si>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</si>
  <si>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</si>
  <si>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</si>
  <si>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</si>
  <si>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</si>
  <si>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</si>
  <si>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</si>
  <si>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</si>
  <si>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</si>
  <si>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</si>
  <si>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</si>
  <si>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</si>
  <si>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</si>
  <si>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</si>
  <si>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</si>
  <si>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</si>
  <si>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</si>
  <si>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</si>
  <si>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</si>
  <si>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</si>
  <si>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</si>
  <si>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</si>
  <si>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</si>
  <si>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</si>
  <si>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</si>
  <si>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</si>
  <si>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</si>
  <si>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</si>
  <si>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</si>
  <si>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</si>
  <si>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</si>
  <si>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</si>
  <si>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</si>
  <si>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</si>
  <si>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</si>
  <si>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</si>
  <si>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</si>
  <si>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</si>
  <si>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</si>
  <si>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</si>
  <si>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</si>
  <si>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</si>
  <si>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</si>
  <si>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</si>
  <si>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</si>
  <si>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</si>
  <si>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</si>
  <si>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</si>
  <si>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</si>
  <si>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</si>
  <si>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</si>
  <si>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</si>
  <si>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</si>
  <si>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</si>
  <si>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</si>
  <si>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</si>
  <si>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</si>
  <si>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</si>
  <si>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</si>
  <si>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</si>
  <si>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</si>
  <si>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</si>
  <si>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</si>
  <si>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</si>
  <si>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</si>
  <si>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</si>
  <si>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</si>
  <si>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</si>
  <si>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</si>
  <si>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</si>
  <si>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</si>
  <si>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</si>
  <si>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</si>
  <si>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</si>
  <si>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</si>
  <si>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</si>
  <si>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</si>
  <si>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</si>
  <si>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</si>
  <si>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</si>
  <si>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</si>
  <si>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</si>
  <si>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</si>
  <si>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</si>
  <si>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</si>
  <si>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</si>
  <si>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</si>
  <si>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</si>
  <si>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</si>
  <si>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</si>
  <si>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</si>
  <si>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</si>
  <si>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</si>
  <si>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</si>
  <si>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</si>
  <si>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</si>
  <si>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</si>
  <si>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</si>
  <si>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</si>
  <si>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</si>
  <si>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</si>
  <si>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</si>
  <si>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</si>
  <si>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</si>
  <si>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</si>
  <si>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</si>
  <si>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</si>
  <si>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</si>
  <si>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</si>
  <si>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</si>
  <si>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</si>
  <si>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</si>
  <si>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</si>
  <si>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</si>
  <si>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</si>
  <si>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</si>
  <si>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</si>
  <si>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</si>
  <si>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</si>
  <si>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</si>
  <si>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</si>
  <si>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</si>
  <si>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</si>
  <si>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</si>
  <si>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</si>
  <si>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</si>
  <si>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</si>
  <si>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</si>
  <si>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</si>
  <si>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</si>
  <si>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</si>
  <si>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</si>
  <si>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</si>
  <si>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</si>
  <si>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</si>
  <si>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</si>
  <si>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</si>
  <si>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</si>
  <si>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</si>
  <si>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</si>
  <si>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</si>
  <si>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</si>
  <si>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</si>
  <si>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</si>
  <si>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</si>
  <si>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</si>
  <si>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</si>
  <si>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</si>
  <si>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</si>
  <si>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</si>
  <si>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</si>
  <si>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</si>
  <si>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</si>
  <si>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</si>
  <si>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</si>
  <si>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</si>
  <si>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</si>
  <si>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</si>
  <si>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</si>
  <si>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</si>
  <si>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</si>
  <si>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</si>
  <si>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</si>
  <si>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</si>
  <si>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</si>
  <si>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</si>
  <si>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</si>
  <si>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</si>
  <si>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</si>
  <si>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</si>
  <si>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</si>
  <si>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</si>
  <si>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</si>
  <si>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</si>
  <si>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</si>
  <si>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</si>
  <si>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</si>
  <si>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</si>
  <si>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</si>
  <si>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</si>
  <si>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</si>
  <si>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</si>
  <si>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</si>
  <si>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</si>
  <si>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</si>
  <si>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</si>
  <si>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</si>
  <si>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</si>
  <si>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</si>
  <si>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</si>
  <si>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</si>
  <si>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</si>
  <si>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</si>
  <si>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</si>
  <si>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</si>
  <si>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</si>
  <si>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</si>
  <si>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</si>
  <si>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</si>
  <si>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</si>
  <si>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</si>
  <si>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</si>
  <si>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</si>
  <si>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</si>
  <si>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</si>
  <si>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</si>
  <si>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</si>
  <si>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</si>
  <si>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</si>
  <si>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</si>
  <si>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</si>
  <si>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</si>
  <si>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</si>
  <si>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</si>
  <si>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</si>
  <si>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</si>
  <si>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</si>
  <si>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</si>
  <si>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</si>
  <si>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</si>
  <si>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</si>
  <si>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</si>
  <si>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</si>
  <si>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</si>
  <si>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</si>
  <si>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</si>
  <si>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</si>
  <si>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</si>
  <si>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</si>
  <si>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</si>
  <si>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</si>
  <si>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</si>
  <si>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</si>
  <si>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</si>
  <si>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</si>
  <si>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</si>
  <si>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</si>
  <si>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</si>
  <si>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</si>
  <si>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</si>
  <si>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</si>
  <si>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</si>
  <si>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</si>
  <si>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</si>
  <si>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</si>
  <si>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</si>
  <si>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</si>
  <si>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</si>
  <si>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</si>
  <si>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</si>
  <si>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</si>
  <si>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</si>
  <si>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</si>
  <si>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</si>
  <si>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</si>
  <si>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</si>
  <si>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</si>
  <si>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</si>
  <si>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</si>
  <si>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</si>
  <si>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</si>
  <si>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</si>
  <si>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</si>
  <si>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</si>
  <si>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</si>
  <si>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</si>
  <si>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</si>
  <si>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</si>
  <si>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</si>
  <si>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</si>
  <si>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</si>
  <si>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</si>
  <si>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</si>
  <si>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</si>
  <si>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</si>
  <si>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</si>
  <si>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</si>
  <si>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</si>
  <si>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</si>
  <si>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</si>
  <si>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</si>
  <si>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</si>
  <si>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</si>
  <si>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</si>
  <si>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</si>
  <si>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</si>
  <si>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</si>
  <si>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</si>
  <si>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</si>
  <si>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</si>
  <si>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</si>
  <si>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</si>
  <si>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</si>
  <si>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</si>
  <si>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</si>
  <si>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</si>
  <si>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</si>
  <si>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</si>
  <si>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</si>
  <si>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</si>
  <si>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</si>
  <si>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</si>
  <si>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</si>
  <si>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</si>
  <si>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</si>
  <si>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</si>
  <si>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</si>
  <si>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</si>
  <si>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</si>
  <si>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</si>
  <si>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</si>
  <si>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</si>
  <si>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</si>
  <si>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</si>
  <si>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</si>
  <si>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</si>
  <si>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</si>
  <si>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</si>
  <si>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</si>
  <si>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</si>
  <si>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</si>
  <si>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</si>
  <si>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</si>
  <si>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</si>
  <si>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</si>
  <si>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</si>
  <si>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</si>
  <si>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</si>
  <si>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</si>
  <si>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</si>
  <si>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</si>
  <si>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</si>
  <si>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</si>
  <si>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</si>
  <si>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</si>
  <si>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</si>
  <si>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</si>
  <si>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</si>
  <si>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</si>
  <si>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</si>
  <si>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</si>
  <si>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</si>
  <si>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</si>
  <si>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</si>
  <si>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</si>
  <si>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</si>
  <si>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</si>
  <si>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</si>
  <si>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</si>
  <si>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</si>
  <si>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</si>
  <si>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</si>
  <si>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</si>
  <si>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</si>
  <si>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</si>
  <si>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</si>
  <si>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</si>
  <si>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</si>
  <si>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</si>
  <si>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</si>
  <si>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</si>
  <si>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</si>
  <si>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</si>
  <si>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</si>
  <si>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</si>
  <si>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</si>
  <si>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</si>
  <si>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</si>
  <si>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</si>
  <si>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</si>
  <si>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</si>
  <si>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</si>
  <si>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</si>
  <si>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</si>
  <si>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</si>
  <si>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</si>
  <si>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</si>
  <si>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</si>
  <si>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</si>
  <si>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</si>
  <si>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</si>
  <si>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</si>
  <si>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</si>
  <si>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</si>
  <si>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</si>
  <si>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</si>
  <si>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</si>
  <si>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</si>
  <si>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</si>
  <si>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</si>
  <si>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</si>
  <si>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</si>
  <si>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</si>
  <si>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</si>
  <si>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</si>
  <si>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</si>
  <si>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</si>
  <si>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</si>
  <si>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</si>
  <si>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</si>
  <si>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</si>
  <si>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</si>
  <si>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</si>
  <si>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</si>
  <si>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</si>
  <si>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</si>
  <si>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</si>
  <si>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</si>
  <si>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</si>
  <si>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</si>
  <si>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</si>
  <si>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</si>
  <si>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</si>
  <si>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</si>
  <si>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</si>
  <si>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</si>
  <si>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</si>
  <si>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</si>
  <si>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</si>
  <si>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</si>
  <si>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</si>
  <si>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</si>
  <si>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</si>
  <si>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</si>
  <si>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</si>
  <si>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</si>
  <si>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</si>
  <si>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</si>
  <si>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</si>
  <si>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</si>
  <si>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</si>
  <si>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</si>
  <si>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</si>
  <si>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</si>
  <si>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</si>
  <si>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</si>
  <si>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</si>
  <si>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</si>
  <si>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</si>
  <si>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</si>
  <si>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</si>
  <si>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</si>
  <si>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</si>
  <si>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</si>
  <si>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</si>
  <si>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</si>
  <si>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</si>
  <si>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</si>
  <si>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</si>
  <si>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</si>
  <si>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</si>
  <si>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</si>
  <si>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</si>
  <si>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</si>
  <si>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</si>
  <si>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</si>
  <si>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</si>
  <si>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</si>
  <si>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</si>
  <si>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</si>
  <si>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</si>
  <si>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</si>
  <si>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</si>
  <si>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</si>
  <si>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</si>
  <si>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</si>
  <si>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</si>
  <si>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</si>
  <si>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</si>
  <si>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</si>
  <si>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</si>
  <si>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</si>
  <si>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</si>
  <si>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</si>
  <si>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</si>
  <si>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</si>
  <si>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</si>
  <si>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</si>
  <si>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</si>
  <si>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</si>
  <si>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</si>
  <si>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</si>
  <si>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</si>
  <si>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</si>
  <si>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</si>
  <si>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</si>
  <si>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</si>
  <si>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</si>
  <si>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</si>
  <si>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</si>
  <si>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</si>
  <si>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</si>
  <si>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</si>
  <si>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</si>
  <si>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</si>
  <si>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</si>
  <si>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</si>
  <si>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</si>
  <si>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</si>
  <si>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</si>
  <si>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</si>
  <si>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</si>
  <si>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</si>
  <si>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</si>
  <si>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</si>
  <si>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</si>
  <si>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</si>
  <si>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</si>
  <si>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</si>
  <si>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</si>
  <si>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</si>
  <si>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</si>
  <si>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</si>
  <si>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</si>
  <si>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</si>
  <si>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</si>
  <si>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</si>
  <si>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</si>
  <si>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</si>
  <si>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</si>
  <si>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</si>
  <si>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</si>
  <si>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</si>
  <si>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</si>
  <si>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</si>
  <si>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</si>
  <si>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</si>
  <si>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</si>
  <si>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</si>
  <si>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</si>
  <si>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</si>
  <si>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</si>
  <si>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</si>
  <si>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</si>
  <si>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</si>
  <si>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</si>
  <si>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</si>
  <si>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</si>
  <si>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</si>
  <si>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</si>
  <si>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</si>
  <si>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</si>
  <si>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</si>
  <si>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</si>
  <si>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</si>
  <si>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</si>
  <si>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</si>
  <si>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</si>
  <si>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</si>
  <si>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</si>
  <si>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</si>
  <si>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</si>
  <si>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</si>
  <si>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</si>
  <si>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</si>
  <si>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</si>
  <si>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</si>
  <si>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</si>
  <si>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</si>
  <si>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</si>
  <si>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</si>
  <si>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</si>
  <si>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</si>
  <si>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</si>
  <si>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</si>
  <si>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</si>
  <si>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</si>
  <si>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</si>
  <si>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</si>
  <si>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</si>
  <si>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</si>
  <si>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</si>
  <si>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</si>
  <si>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</si>
  <si>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</si>
  <si>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</si>
  <si>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</si>
  <si>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</si>
  <si>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</si>
  <si>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</si>
  <si>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</si>
  <si>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</si>
  <si>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</si>
  <si>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</si>
  <si>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</si>
  <si>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</si>
  <si>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</si>
  <si>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</si>
  <si>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</si>
  <si>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</si>
  <si>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</si>
  <si>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</si>
  <si>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</si>
  <si>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</si>
  <si>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</si>
  <si>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</si>
  <si>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</si>
  <si>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</si>
  <si>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</si>
  <si>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</si>
  <si>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</si>
  <si>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</si>
  <si>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</si>
  <si>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</si>
  <si>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</si>
  <si>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</si>
  <si>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</si>
  <si>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</si>
  <si>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</si>
  <si>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</si>
  <si>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</si>
  <si>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</si>
  <si>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</si>
  <si>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</si>
  <si>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</si>
  <si>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</si>
  <si>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</si>
  <si>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</si>
  <si>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</si>
  <si>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</si>
  <si>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</si>
  <si>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</si>
  <si>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</si>
  <si>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</si>
  <si>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</si>
  <si>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</si>
  <si>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</si>
  <si>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</si>
  <si>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</si>
  <si>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</si>
  <si>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</si>
  <si>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</si>
  <si>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</si>
  <si>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</si>
  <si>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</si>
  <si>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</si>
  <si>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</si>
  <si>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</si>
  <si>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</si>
  <si>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</si>
  <si>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</si>
  <si>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</si>
  <si>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</si>
  <si>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</si>
  <si>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</si>
  <si>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</si>
  <si>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</si>
  <si>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</si>
  <si>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</si>
  <si>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</si>
  <si>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</si>
  <si>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</si>
  <si>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</si>
  <si>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</si>
  <si>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</si>
  <si>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</si>
  <si>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</si>
  <si>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</si>
  <si>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</si>
  <si>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</si>
  <si>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</si>
  <si>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</si>
  <si>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</si>
  <si>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</si>
  <si>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</si>
  <si>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</si>
  <si>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</si>
  <si>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</si>
  <si>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</si>
  <si>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</si>
  <si>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</si>
  <si>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</si>
  <si>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</si>
  <si>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</si>
  <si>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</si>
  <si>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</si>
  <si>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</si>
  <si>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PCM-20251117-00002118</t>
  </si>
  <si>
    <t>team at site , sceco cut due to Fire incident at sceco panels of the bulding and can not connect PG due to Fire, sceco Complain established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</si>
  <si>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</si>
  <si>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</si>
  <si>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</si>
  <si>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</si>
  <si>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</si>
  <si>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</si>
  <si>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</si>
  <si>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</si>
  <si>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</si>
  <si>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</si>
  <si>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</si>
  <si>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</si>
  <si>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</si>
  <si>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</si>
  <si>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</si>
  <si>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</si>
  <si>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</si>
  <si>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</si>
  <si>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</si>
  <si>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</si>
  <si>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</si>
  <si>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</si>
  <si>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</si>
  <si>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</si>
  <si>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</si>
  <si>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</si>
  <si>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</si>
  <si>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</si>
  <si>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</si>
  <si>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</si>
  <si>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</si>
  <si>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</si>
  <si>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</si>
  <si>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</si>
  <si>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</si>
  <si>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</si>
  <si>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</si>
  <si>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</si>
  <si>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</si>
  <si>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</si>
  <si>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</si>
  <si>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</si>
  <si>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</si>
  <si>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</si>
  <si>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</si>
  <si>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</si>
  <si>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</si>
  <si>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</si>
  <si>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</si>
  <si>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</si>
  <si>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</si>
  <si>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</si>
  <si>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</si>
  <si>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</si>
  <si>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</si>
  <si>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</si>
  <si>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</si>
  <si>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</si>
  <si>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</si>
  <si>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</si>
  <si>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</si>
  <si>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</si>
  <si>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</si>
  <si>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</si>
  <si>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</si>
  <si>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</si>
  <si>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</si>
  <si>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</si>
  <si>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</si>
  <si>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</si>
  <si>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</si>
  <si>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</si>
  <si>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</si>
  <si>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</si>
  <si>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</si>
  <si>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</si>
  <si>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</si>
  <si>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</si>
  <si>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</si>
  <si>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</si>
  <si>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</si>
  <si>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</si>
  <si>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PCM-20251117-00001688</t>
  </si>
  <si>
    <t xml:space="preserve">TE issue//Site access under LATIS &amp;  located in Aramco , we are facing access issue </t>
  </si>
  <si>
    <t xml:space="preserve"> PCM-20250215-00000830 </t>
  </si>
  <si>
    <t>LTE site still down and  site located in aramco area access issue need special permission</t>
  </si>
  <si>
    <t>PCM-20251118-00000040</t>
  </si>
  <si>
    <t>5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</si>
  <si>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</si>
  <si>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</si>
  <si>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</si>
  <si>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</si>
  <si>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</si>
  <si>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</si>
  <si>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</si>
  <si>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</si>
  <si>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PCM-20251118-00000120</t>
  </si>
  <si>
    <t>EM team moved need 40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</si>
</sst>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rgb="FF191919"/>
      <name val="Cloud-Font-Regular"/>
      <charset val="1"/>
    </font>
    <font>
      <sz val="11"/>
      <color theme="0" tint="-0.89999084444715716"/>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33" fillId="2" borderId="1" xfId="0" applyFont="1" applyFill="1" applyBorder="1" applyAlignment="1">
      <alignment horizontal="center" vertical="center" wrapText="1"/>
    </xf>
    <xf numFmtId="0" fontId="33" fillId="2" borderId="1" xfId="0" applyNumberFormat="1" applyFont="1" applyFill="1" applyBorder="1" applyAlignment="1">
      <alignment horizontal="center" vertical="center" wrapText="1"/>
    </xf>
    <xf numFmtId="165" fontId="33" fillId="2"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3" totalsRowShown="0" headerRowDxfId="157" dataDxfId="156" headerRowBorderDxfId="154" tableBorderDxfId="155" totalsRowBorderDxfId="153">
  <autoFilter ref="A1:CJ20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84" totalsRowShown="0" headerRowDxfId="64" dataDxfId="63" headerRowBorderDxfId="61" tableBorderDxfId="62">
  <autoFilter ref="A1:L98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16" totalsRowShown="0" headerRowDxfId="48" dataDxfId="47" headerRowBorderDxfId="45" tableBorderDxfId="46" totalsRowBorderDxfId="44">
  <autoFilter ref="A1:L51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6" totalsRowShown="0" headerRowDxfId="31" dataDxfId="30" headerRowBorderDxfId="28" tableBorderDxfId="29">
  <autoFilter ref="A1:L17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82" totalsRowShown="0" headerRowDxfId="15" dataDxfId="14" headerRowBorderDxfId="12" tableBorderDxfId="13">
  <autoFilter ref="A1:L8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0"/>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316.14168506944407</v>
      </c>
      <c r="H2" s="76">
        <v>45662.943402777775</v>
      </c>
      <c r="I2" s="59" t="str">
        <f>IFERROR(VLOOKUP(D2,DB!A:F,6,0),"")</f>
        <v>Generator-SG</v>
      </c>
      <c r="J2" s="59" t="str">
        <f>IFERROR(VLOOKUP(D2,DB!A:G,7,0),"")</f>
        <v>Dead</v>
      </c>
      <c r="K2" s="67" t="s">
        <v>39022</v>
      </c>
      <c r="L2" s="65" t="str">
        <f>IFERROR(VLOOKUP(D2,DB!A:I,9,0),"")</f>
        <v>Latis</v>
      </c>
    </row>
    <row r="3" spans="1:15" ht="26.25" customHeight="1">
      <c r="A3" s="128" t="s">
        <v>39023</v>
      </c>
      <c r="B3" s="129" t="str">
        <f>IFERROR(VLOOKUP(D3,DB!A:K,11,0),"")</f>
        <v>R1</v>
      </c>
      <c r="C3" s="129">
        <v>1</v>
      </c>
      <c r="D3" s="129" t="s">
        <v>12418</v>
      </c>
      <c r="E3" s="130" t="s">
        <v>39021</v>
      </c>
      <c r="F3" s="127">
        <v>45978.898101851853</v>
      </c>
      <c r="G3" s="131">
        <f ca="1">IFERROR(NOW()-F3,"")</f>
        <v>0.19200914351677056</v>
      </c>
      <c r="H3" s="127">
        <v>45978.893090277779</v>
      </c>
      <c r="I3" s="129" t="str">
        <f>IFERROR(VLOOKUP(D3,DB!A:F,6,0),"")</f>
        <v>SCECO</v>
      </c>
      <c r="J3" s="129" t="str">
        <f>IFERROR(VLOOKUP(D3,DB!A:G,7,0),"")</f>
        <v>Dead</v>
      </c>
      <c r="K3" s="132" t="s">
        <v>39024</v>
      </c>
      <c r="L3" s="133" t="str">
        <f>IFERROR(VLOOKUP(D3,DB!A:I,9,0),"")</f>
        <v>Latis</v>
      </c>
    </row>
    <row r="4" spans="1:15" ht="15" customHeight="1">
      <c r="A4" s="128"/>
      <c r="B4" s="129" t="str">
        <f>IFERROR(VLOOKUP(D4,DB!A:K,11,0),"")</f>
        <v/>
      </c>
      <c r="C4" s="129"/>
      <c r="D4" s="129"/>
      <c r="E4" s="130"/>
      <c r="F4" s="127"/>
      <c r="G4" s="131">
        <f ca="1">IFERROR(NOW()-F4,"")</f>
        <v>45979.09011099537</v>
      </c>
      <c r="H4" s="127"/>
      <c r="I4" s="129" t="str">
        <f>IFERROR(VLOOKUP(D4,DB!A:F,6,0),"")</f>
        <v/>
      </c>
      <c r="J4" s="129" t="str">
        <f>IFERROR(VLOOKUP(D4,DB!A:G,7,0),"")</f>
        <v/>
      </c>
      <c r="K4" s="132"/>
      <c r="L4" s="133" t="str">
        <f>IFERROR(VLOOKUP(D4,DB!A:I,9,0),"")</f>
        <v/>
      </c>
    </row>
    <row r="5" spans="1:15" ht="15" customHeight="1">
      <c r="A5" s="128"/>
      <c r="B5" s="129" t="str">
        <f>IFERROR(VLOOKUP(D5,DB!A:K,11,0),"")</f>
        <v/>
      </c>
      <c r="C5" s="129"/>
      <c r="D5" s="129"/>
      <c r="E5" s="130"/>
      <c r="F5" s="127"/>
      <c r="G5" s="131">
        <f ca="1">IFERROR(NOW()-F5,"")</f>
        <v>45979.09011099537</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45979.09011099537</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45979.09011099537</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45979.09011099537</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45979.09011099537</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45979.09011099537</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45979.09011099537</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45979.09011099537</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45979.09011099537</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45979.09011099537</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45979.09011099537</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45979.09011099537</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45979.09011099537</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45979.09011099537</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45979.09011099537</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45979.09011099537</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45979.09011099537</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45979.09011099537</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45979.09011099537</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45979.09011099537</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45979.09011099537</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45979.09011099537</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45979.09011099537</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45979.09011099537</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45979.09011099537</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45979.09011099537</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45979.09011099537</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45979.09011099537</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45979.09011099537</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45979.09011099537</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45979.09011099537</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45979.09011099537</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45979.09011099537</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45979.09011099537</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45979.09011099537</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45979.09011099537</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45979.09011099537</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45979.09011099537</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45979.09011099537</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45979.09011099537</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45979.09011099537</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45979.09011099537</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45979.09011099537</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45979.09011099537</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45979.09011099537</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45979.09011099537</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45979.09011099537</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45979.09011099537</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45979.09011099537</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45979.09011099537</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45979.09011099537</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45979.09011099537</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45979.09011099537</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45979.09011099537</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45979.09011099537</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45979.09011099537</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45979.09011099537</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45979.09011099537</v>
      </c>
      <c r="H62" s="127"/>
      <c r="I62" s="129" t="str">
        <f>IFERROR(VLOOKUP(D62,DB!A:F,6,0),"")</f>
        <v/>
      </c>
      <c r="J62" s="129" t="str">
        <f>IFERROR(VLOOKUP(D62,DB!A:G,7,0),"")</f>
        <v/>
      </c>
      <c r="K62" s="132"/>
      <c r="L62" s="133" t="str">
        <f>IFERROR(VLOOKUP(D62,DB!A:I,9,0),"")</f>
        <v/>
      </c>
    </row>
    <row r="63" spans="1:12" ht="15" customHeight="1">
      <c r="A63" s="128"/>
      <c r="B63" s="129" t="str">
        <f>IFERROR(VLOOKUP(D63,DB!A:K,11,0),"")</f>
        <v/>
      </c>
      <c r="C63" s="129"/>
      <c r="D63" s="129"/>
      <c r="E63" s="130"/>
      <c r="F63" s="127"/>
      <c r="G63" s="131">
        <f ca="1">IFERROR(NOW()-F63,"")</f>
        <v>45979.09011099537</v>
      </c>
      <c r="H63" s="127"/>
      <c r="I63" s="129" t="str">
        <f>IFERROR(VLOOKUP(D63,DB!A:F,6,0),"")</f>
        <v/>
      </c>
      <c r="J63" s="129" t="str">
        <f>IFERROR(VLOOKUP(D63,DB!A:G,7,0),"")</f>
        <v/>
      </c>
      <c r="K63" s="132"/>
      <c r="L63" s="133" t="str">
        <f>IFERROR(VLOOKUP(D63,DB!A:I,9,0),"")</f>
        <v/>
      </c>
    </row>
    <row r="64" spans="1:12" ht="15" customHeight="1">
      <c r="A64" s="128"/>
      <c r="B64" s="129" t="str">
        <f>IFERROR(VLOOKUP(D64,DB!A:K,11,0),"")</f>
        <v/>
      </c>
      <c r="C64" s="129"/>
      <c r="D64" s="129"/>
      <c r="E64" s="130"/>
      <c r="F64" s="127"/>
      <c r="G64" s="131">
        <f ca="1">IFERROR(NOW()-F64,"")</f>
        <v>45979.09011099537</v>
      </c>
      <c r="H64" s="127"/>
      <c r="I64" s="129" t="str">
        <f>IFERROR(VLOOKUP(D64,DB!A:F,6,0),"")</f>
        <v/>
      </c>
      <c r="J64" s="129" t="str">
        <f>IFERROR(VLOOKUP(D64,DB!A:G,7,0),"")</f>
        <v/>
      </c>
      <c r="K64" s="132"/>
      <c r="L64" s="133" t="str">
        <f>IFERROR(VLOOKUP(D64,DB!A:I,9,0),"")</f>
        <v/>
      </c>
    </row>
    <row r="65" spans="1:12" ht="15" customHeight="1">
      <c r="A65" s="128"/>
      <c r="B65" s="129" t="str">
        <f>IFERROR(VLOOKUP(D65,DB!A:K,11,0),"")</f>
        <v/>
      </c>
      <c r="C65" s="129"/>
      <c r="D65" s="129"/>
      <c r="E65" s="130"/>
      <c r="F65" s="127"/>
      <c r="G65" s="131">
        <f ca="1">IFERROR(NOW()-F65,"")</f>
        <v>45979.09011099537</v>
      </c>
      <c r="H65" s="127"/>
      <c r="I65" s="129" t="str">
        <f>IFERROR(VLOOKUP(D65,DB!A:F,6,0),"")</f>
        <v/>
      </c>
      <c r="J65" s="129" t="str">
        <f>IFERROR(VLOOKUP(D65,DB!A:G,7,0),"")</f>
        <v/>
      </c>
      <c r="K65" s="132"/>
      <c r="L65" s="133" t="str">
        <f>IFERROR(VLOOKUP(D65,DB!A:I,9,0),"")</f>
        <v/>
      </c>
    </row>
    <row r="66" spans="1:12" ht="15" customHeight="1">
      <c r="A66" s="128"/>
      <c r="B66" s="129" t="str">
        <f>IFERROR(VLOOKUP(D66,DB!A:K,11,0),"")</f>
        <v/>
      </c>
      <c r="C66" s="129"/>
      <c r="D66" s="129"/>
      <c r="E66" s="130"/>
      <c r="F66" s="127"/>
      <c r="G66" s="131">
        <f ca="1">IFERROR(NOW()-F66,"")</f>
        <v>45979.09011099537</v>
      </c>
      <c r="H66" s="127"/>
      <c r="I66" s="129" t="str">
        <f>IFERROR(VLOOKUP(D66,DB!A:F,6,0),"")</f>
        <v/>
      </c>
      <c r="J66" s="129" t="str">
        <f>IFERROR(VLOOKUP(D66,DB!A:G,7,0),"")</f>
        <v/>
      </c>
      <c r="K66" s="132"/>
      <c r="L66" s="133" t="str">
        <f>IFERROR(VLOOKUP(D66,DB!A:I,9,0),"")</f>
        <v/>
      </c>
    </row>
    <row r="67" spans="1:12" ht="15" customHeight="1">
      <c r="A67" s="128"/>
      <c r="B67" s="129" t="str">
        <f>IFERROR(VLOOKUP(D67,DB!A:K,11,0),"")</f>
        <v/>
      </c>
      <c r="C67" s="129"/>
      <c r="D67" s="129"/>
      <c r="E67" s="130"/>
      <c r="F67" s="127"/>
      <c r="G67" s="131">
        <f ca="1">IFERROR(NOW()-F67,"")</f>
        <v>45979.09011099537</v>
      </c>
      <c r="H67" s="127"/>
      <c r="I67" s="129" t="str">
        <f>IFERROR(VLOOKUP(D67,DB!A:F,6,0),"")</f>
        <v/>
      </c>
      <c r="J67" s="129" t="str">
        <f>IFERROR(VLOOKUP(D67,DB!A:G,7,0),"")</f>
        <v/>
      </c>
      <c r="K67" s="132"/>
      <c r="L67" s="133" t="str">
        <f>IFERROR(VLOOKUP(D67,DB!A:I,9,0),"")</f>
        <v/>
      </c>
    </row>
    <row r="68" spans="1:12" ht="15" customHeight="1">
      <c r="A68" s="128"/>
      <c r="B68" s="129" t="str">
        <f>IFERROR(VLOOKUP(D68,DB!A:K,11,0),"")</f>
        <v/>
      </c>
      <c r="C68" s="129"/>
      <c r="D68" s="129"/>
      <c r="E68" s="130"/>
      <c r="F68" s="127"/>
      <c r="G68" s="131">
        <f ca="1">IFERROR(NOW()-F68,"")</f>
        <v>45979.09011099537</v>
      </c>
      <c r="H68" s="127"/>
      <c r="I68" s="129" t="str">
        <f>IFERROR(VLOOKUP(D68,DB!A:F,6,0),"")</f>
        <v/>
      </c>
      <c r="J68" s="129" t="str">
        <f>IFERROR(VLOOKUP(D68,DB!A:G,7,0),"")</f>
        <v/>
      </c>
      <c r="K68" s="132"/>
      <c r="L68" s="133" t="str">
        <f>IFERROR(VLOOKUP(D68,DB!A:I,9,0),"")</f>
        <v/>
      </c>
    </row>
    <row r="69" spans="1:12" ht="15" customHeight="1">
      <c r="A69" s="128"/>
      <c r="B69" s="129" t="str">
        <f>IFERROR(VLOOKUP(D69,DB!A:K,11,0),"")</f>
        <v/>
      </c>
      <c r="C69" s="129"/>
      <c r="D69" s="129"/>
      <c r="E69" s="130"/>
      <c r="F69" s="127"/>
      <c r="G69" s="131">
        <f ca="1">IFERROR(NOW()-F69,"")</f>
        <v>45979.09011099537</v>
      </c>
      <c r="H69" s="127"/>
      <c r="I69" s="129" t="str">
        <f>IFERROR(VLOOKUP(D69,DB!A:F,6,0),"")</f>
        <v/>
      </c>
      <c r="J69" s="129" t="str">
        <f>IFERROR(VLOOKUP(D69,DB!A:G,7,0),"")</f>
        <v/>
      </c>
      <c r="K69" s="132"/>
      <c r="L69" s="133" t="str">
        <f>IFERROR(VLOOKUP(D69,DB!A:I,9,0),"")</f>
        <v/>
      </c>
    </row>
    <row r="70" spans="1:12" ht="15" customHeight="1">
      <c r="A70" s="128"/>
      <c r="B70" s="129" t="str">
        <f>IFERROR(VLOOKUP(D70,DB!A:K,11,0),"")</f>
        <v/>
      </c>
      <c r="C70" s="129"/>
      <c r="D70" s="129"/>
      <c r="E70" s="130"/>
      <c r="F70" s="127"/>
      <c r="G70" s="131">
        <f ca="1">IFERROR(NOW()-F70,"")</f>
        <v>45979.09011099537</v>
      </c>
      <c r="H70" s="127"/>
      <c r="I70" s="129" t="str">
        <f>IFERROR(VLOOKUP(D70,DB!A:F,6,0),"")</f>
        <v/>
      </c>
      <c r="J70" s="129" t="str">
        <f>IFERROR(VLOOKUP(D70,DB!A:G,7,0),"")</f>
        <v/>
      </c>
      <c r="K70" s="132"/>
      <c r="L70" s="133" t="str">
        <f>IFERROR(VLOOKUP(D70,DB!A:I,9,0),"")</f>
        <v/>
      </c>
    </row>
  </sheetData>
  <customSheetViews>
    <customSheetView guid="{F6042A99-DD27-4453-835D-0834D95730CC}" filter="1" showAutoFilter="1">
      <pageMargins left="0" right="0" top="0" bottom="0" header="0" footer="0"/>
      <autoFilter ref="B1:M1" xr:uid="{F00CE794-6036-4A16-9C7A-0ED153FB5599}"/>
    </customSheetView>
  </customSheetViews>
  <dataValidations count="2">
    <dataValidation allowBlank="1" showInputMessage="1" showErrorMessage="1" sqref="E1" xr:uid="{5DBA255D-CDD9-49FB-AD3C-AF70AB4EE696}"/>
    <dataValidation type="list" allowBlank="1" showInputMessage="1" showErrorMessage="1" sqref="E2:E7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3"/>
  <sheetViews>
    <sheetView workbookViewId="0">
      <pane ySplit="1" topLeftCell="A2" activePane="bottomLeft" state="frozen"/>
      <selection pane="bottomLeft" activeCell="K14" sqref="K1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34"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154.09027303240873</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22777</v>
      </c>
      <c r="E4" s="102" t="s">
        <v>39021</v>
      </c>
      <c r="F4" s="86">
        <v>45978.738206018519</v>
      </c>
      <c r="G4" s="75">
        <f ca="1">IFERROR(NOW()-F4,"-")</f>
        <v>0.35190497685107403</v>
      </c>
      <c r="H4" s="103">
        <v>45976.440057870372</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45979.09011099537</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45979.09011099537</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38"/>
      <c r="E7" s="102"/>
      <c r="F7" s="103"/>
      <c r="G7" s="104">
        <f ca="1">IFERROR(NOW()-F7,"-")</f>
        <v>45979.09011099537</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45979.09011099537</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45979.09011099537</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45979.09011099537</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45979.09011099537</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45979.09011099537</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45979.09011099537</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45979.09011099537</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45979.09011099537</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45979.09011099537</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45979.09011099537</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45979.09011099537</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45979.09011099537</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45979.09011099537</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45979.09011099537</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45979.09011099537</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45979.09011099537</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45979.09011099537</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45979.09011099537</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45979.09011099537</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45979.09011099537</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45979.09011099537</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45979.09011099537</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45979.09011099537</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45979.09011099537</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45979.09011099537</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45979.09011099537</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45979.09011099537</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45979.09011099537</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45979.09011099537</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45979.09011099537</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45979.09011099537</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45979.09011099537</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45979.09011099537</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45979.09011099537</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45979.09011099537</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45979.09011099537</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45979.09011099537</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45979.09011099537</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45979.09011099537</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45979.09011099537</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45979.09011099537</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45979.09011099537</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45979.09011099537</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45979.09011099537</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45979.09011099537</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45979.09011099537</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45979.09011099537</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45979.09011099537</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45979.09011099537</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45979.09011099537</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45979.09011099537</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45979.09011099537</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45979.09011099537</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45979.09011099537</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45979.09011099537</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45979.09011099537</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45979.09011099537</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45979.09011099537</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45979.09011099537</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45979.09011099537</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45979.09011099537</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45979.09011099537</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45979.09011099537</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45979.09011099537</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45979.09011099537</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45979.09011099537</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45979.09011099537</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45979.09011099537</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45979.09011099537</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45979.09011099537</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45979.09011099537</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45979.09011099537</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45979.09011099537</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45979.09011099537</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45979.09011099537</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45979.09011099537</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45979.09011099537</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45979.09011099537</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45979.09011099537</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45979.09011099537</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45979.09011099537</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45979.09011099537</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45979.09011099537</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45979.09011099537</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45979.09011099537</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45979.09011099537</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45979.09011099537</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45979.09011099537</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45979.09011099537</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45979.09011099537</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45979.09011099537</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45979.09011099537</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45979.09011099537</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45979.09011099537</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45979.09011099537</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45979.09011099537</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45979.09011099537</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45979.09011099537</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45979.09011099537</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45979.09011099537</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45979.09011099537</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45979.09011099537</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45979.09011099537</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45979.09011099537</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45979.09011099537</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45979.09011099537</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45979.09011099537</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45979.09011099537</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45979.09011099537</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45979.09011099537</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45979.09011099537</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45979.09011099537</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45979.09011099537</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45979.09011099537</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45979.09011099537</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45979.09011099537</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45979.09011099537</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45979.09011099537</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45979.09011099537</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45979.09011099537</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45979.09011099537</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45979.09011099537</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45979.09011099537</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45979.09011099537</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45979.09011099537</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45979.09011099537</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45979.09011099537</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45979.09011099537</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45979.09011099537</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45979.09011099537</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45979.09011099537</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45979.09011099537</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45979.09011099537</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45979.09011099537</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45979.09011099537</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45979.09011099537</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45979.09011099537</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45979.09011099537</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45979.09011099537</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45979.09011099537</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45979.09011099537</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45979.09011099537</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45979.09011099537</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45979.09011099537</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45979.09011099537</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45979.09011099537</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45979.09011099537</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45979.09011099537</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45979.09011099537</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45979.09011099537</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45979.09011099537</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45979.09011099537</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45979.09011099537</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45979.09011099537</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45979.09011099537</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45979.09011099537</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45979.09011099537</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45979.09011099537</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45979.09011099537</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45979.09011099537</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45979.09011099537</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45979.09011099537</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45979.09011099537</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45979.09011099537</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45979.09011099537</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45979.09011099537</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45979.09011099537</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45979.09011099537</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45979.09011099537</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45979.09011099537</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45979.09011099537</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45979.09011099537</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45979.09011099537</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45979.09011099537</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45979.09011099537</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45979.09011099537</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45979.09011099537</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45979.09011099537</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45979.09011099537</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45979.09011099537</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45979.09011099537</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45979.09011099537</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45979.09011099537</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45979.09011099537</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45979.09011099537</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45979.09011099537</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45979.09011099537</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45979.09011099537</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row r="196" spans="1:88" ht="31.5" customHeight="1">
      <c r="A196" s="101"/>
      <c r="B196" s="18" t="str">
        <f>IFERROR(VLOOKUP(D196,DB!A:K,11,0),"")</f>
        <v/>
      </c>
      <c r="C196" s="18"/>
      <c r="D196" s="18"/>
      <c r="E196" s="102"/>
      <c r="F196" s="103"/>
      <c r="G196" s="104">
        <f ca="1">IFERROR(NOW()-F196,"-")</f>
        <v>45979.09011099537</v>
      </c>
      <c r="H196" s="103"/>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99"/>
    </row>
    <row r="197" spans="1:88" ht="31.5" customHeight="1">
      <c r="A197" s="101"/>
      <c r="B197" s="18" t="str">
        <f>IFERROR(VLOOKUP(D197,DB!A:K,11,0),"")</f>
        <v/>
      </c>
      <c r="C197" s="18"/>
      <c r="D197" s="18"/>
      <c r="E197" s="102"/>
      <c r="F197" s="103"/>
      <c r="G197" s="104">
        <f ca="1">IFERROR(NOW()-F197,"-")</f>
        <v>45979.09011099537</v>
      </c>
      <c r="H197" s="103"/>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99"/>
    </row>
    <row r="198" spans="1:88" ht="31.5" customHeight="1">
      <c r="A198" s="101"/>
      <c r="B198" s="18" t="str">
        <f>IFERROR(VLOOKUP(D198,DB!A:K,11,0),"")</f>
        <v/>
      </c>
      <c r="C198" s="18"/>
      <c r="D198" s="18"/>
      <c r="E198" s="102"/>
      <c r="F198" s="103"/>
      <c r="G198" s="104">
        <f ca="1">IFERROR(NOW()-F198,"-")</f>
        <v>45979.09011099537</v>
      </c>
      <c r="H198" s="103"/>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99"/>
    </row>
    <row r="199" spans="1:88" ht="31.5" customHeight="1">
      <c r="A199" s="101"/>
      <c r="B199" s="18" t="str">
        <f>IFERROR(VLOOKUP(D199,DB!A:K,11,0),"")</f>
        <v/>
      </c>
      <c r="C199" s="18"/>
      <c r="D199" s="18"/>
      <c r="E199" s="102"/>
      <c r="F199" s="103"/>
      <c r="G199" s="104">
        <f ca="1">IFERROR(NOW()-F199,"-")</f>
        <v>45979.09011099537</v>
      </c>
      <c r="H199" s="103"/>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99"/>
    </row>
    <row r="200" spans="1:88" ht="31.5" customHeight="1">
      <c r="A200" s="101"/>
      <c r="B200" s="18" t="str">
        <f>IFERROR(VLOOKUP(D200,DB!A:K,11,0),"")</f>
        <v/>
      </c>
      <c r="C200" s="18"/>
      <c r="D200" s="18"/>
      <c r="E200" s="102"/>
      <c r="F200" s="103"/>
      <c r="G200" s="104">
        <f ca="1">IFERROR(NOW()-F200,"-")</f>
        <v>45979.09011099537</v>
      </c>
      <c r="H200" s="103"/>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99"/>
    </row>
    <row r="201" spans="1:88" ht="31.5" customHeight="1">
      <c r="A201" s="101"/>
      <c r="B201" s="18" t="str">
        <f>IFERROR(VLOOKUP(D201,DB!A:K,11,0),"")</f>
        <v/>
      </c>
      <c r="C201" s="18"/>
      <c r="D201" s="18"/>
      <c r="E201" s="102"/>
      <c r="F201" s="103"/>
      <c r="G201" s="104">
        <f ca="1">IFERROR(NOW()-F201,"-")</f>
        <v>45979.09011099537</v>
      </c>
      <c r="H201" s="103"/>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99"/>
    </row>
    <row r="202" spans="1:88" ht="31.5" customHeight="1">
      <c r="A202" s="101"/>
      <c r="B202" s="18" t="str">
        <f>IFERROR(VLOOKUP(D202,DB!A:K,11,0),"")</f>
        <v/>
      </c>
      <c r="C202" s="18"/>
      <c r="D202" s="18"/>
      <c r="E202" s="102"/>
      <c r="F202" s="103"/>
      <c r="G202" s="104">
        <f ca="1">IFERROR(NOW()-F202,"-")</f>
        <v>45979.09011099537</v>
      </c>
      <c r="H202" s="103"/>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99"/>
    </row>
    <row r="203" spans="1:88" ht="31.5" customHeight="1">
      <c r="A203" s="101"/>
      <c r="B203" s="18" t="str">
        <f>IFERROR(VLOOKUP(D203,DB!A:K,11,0),"")</f>
        <v/>
      </c>
      <c r="C203" s="18"/>
      <c r="D203" s="18"/>
      <c r="E203" s="102"/>
      <c r="F203" s="103"/>
      <c r="G203" s="104">
        <f ca="1">IFERROR(NOW()-F203,"-")</f>
        <v>45979.09011099537</v>
      </c>
      <c r="H203" s="103"/>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99"/>
    </row>
  </sheetData>
  <dataValidations count="2">
    <dataValidation allowBlank="1" showInputMessage="1" showErrorMessage="1" sqref="E1" xr:uid="{4D935161-CDD3-4592-B877-3FB59C99E142}"/>
    <dataValidation type="list" allowBlank="1" showInputMessage="1" showErrorMessage="1" sqref="E3:E20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84"/>
  <sheetViews>
    <sheetView workbookViewId="0">
      <selection activeCell="A2" sqref="A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18"/>
      <c r="E2" s="18"/>
      <c r="F2" s="20"/>
      <c r="G2" s="21">
        <f t="shared" ref="G2:G9" ca="1" si="0">IFERROR(NOW()-F2,"-")</f>
        <v>45979.09011099537</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45979.09011099537</v>
      </c>
      <c r="H3" s="22"/>
      <c r="I3" s="19" t="str">
        <f>IFERROR(VLOOKUP(D3,DB!A:F,6,0),"")</f>
        <v/>
      </c>
      <c r="J3" s="18" t="str">
        <f>IFERROR(VLOOKUP(D3,DB!A:G,7,0),"")</f>
        <v/>
      </c>
      <c r="K3" s="45"/>
      <c r="L3" s="23" t="str">
        <f>IFERROR(VLOOKUP(D3,DB!A:I,9,0),"")</f>
        <v/>
      </c>
    </row>
    <row r="4" spans="1:13" ht="15" customHeight="1">
      <c r="A4" s="19"/>
      <c r="B4" s="61" t="str">
        <f>IFERROR(VLOOKUP(D4,DB!A:K,11,0),"")</f>
        <v/>
      </c>
      <c r="C4" s="18"/>
      <c r="D4" s="85"/>
      <c r="E4" s="18"/>
      <c r="F4" s="20"/>
      <c r="G4" s="21">
        <f t="shared" ca="1" si="0"/>
        <v>45979.09011099537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45979.09011099537</v>
      </c>
      <c r="H5" s="22"/>
      <c r="I5" s="19" t="str">
        <f>IFERROR(VLOOKUP(D5,DB!A:F,6,0),"")</f>
        <v/>
      </c>
      <c r="J5" s="18" t="str">
        <f>IFERROR(VLOOKUP(D5,DB!A:G,7,0),"")</f>
        <v/>
      </c>
      <c r="K5" s="45"/>
      <c r="L5" s="23" t="str">
        <f>IFERROR(VLOOKUP(D5,DB!A:I,9,0),"")</f>
        <v/>
      </c>
    </row>
    <row r="6" spans="1:13" ht="15" customHeight="1">
      <c r="A6" s="19"/>
      <c r="B6" s="61" t="str">
        <f>IFERROR(VLOOKUP(D6,DB!A:K,11,0),"")</f>
        <v/>
      </c>
      <c r="C6" s="18"/>
      <c r="D6" s="61"/>
      <c r="E6" s="18"/>
      <c r="F6" s="20"/>
      <c r="G6" s="21">
        <f t="shared" ca="1" si="0"/>
        <v>45979.09011099537</v>
      </c>
      <c r="H6" s="22"/>
      <c r="I6" s="19" t="str">
        <f>IFERROR(VLOOKUP(D6,DB!A:F,6,0),"")</f>
        <v/>
      </c>
      <c r="J6" s="18" t="str">
        <f>IFERROR(VLOOKUP(D6,DB!A:G,7,0),"")</f>
        <v/>
      </c>
      <c r="K6" s="45"/>
      <c r="L6" s="23" t="str">
        <f>IFERROR(VLOOKUP(D6,DB!A:I,9,0),"")</f>
        <v/>
      </c>
    </row>
    <row r="7" spans="1:13" ht="15" customHeight="1">
      <c r="A7" s="19"/>
      <c r="B7" s="61" t="str">
        <f>IFERROR(VLOOKUP(D7,DB!A:K,11,0),"")</f>
        <v/>
      </c>
      <c r="C7" s="18"/>
      <c r="D7" s="61"/>
      <c r="E7" s="61"/>
      <c r="F7" s="20"/>
      <c r="G7" s="21">
        <f t="shared" ca="1" si="0"/>
        <v>45979.09011099537</v>
      </c>
      <c r="H7" s="22"/>
      <c r="I7" s="19" t="str">
        <f>IFERROR(VLOOKUP(D7,DB!A:F,6,0),"")</f>
        <v/>
      </c>
      <c r="J7" s="18" t="str">
        <f>IFERROR(VLOOKUP(D7,DB!A:G,7,0),"")</f>
        <v/>
      </c>
      <c r="K7" s="45"/>
      <c r="L7" s="23" t="str">
        <f>IFERROR(VLOOKUP(D7,DB!A:I,9,0),"")</f>
        <v/>
      </c>
    </row>
    <row r="8" spans="1:13" ht="15" customHeight="1">
      <c r="A8" s="19"/>
      <c r="B8" s="61" t="str">
        <f>IFERROR(VLOOKUP(D8,DB!A:K,11,0),"")</f>
        <v/>
      </c>
      <c r="C8" s="18"/>
      <c r="D8" s="61"/>
      <c r="E8" s="61"/>
      <c r="F8" s="20"/>
      <c r="G8" s="21">
        <f t="shared" ca="1" si="0"/>
        <v>45979.09011099537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45979.09011099537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ref="G10:G73" ca="1" si="1">IFERROR(NOW()-F10,"-")</f>
        <v>45979.09011099537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45979.09011099537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45979.09011099537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45979.09011099537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45979.09011099537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45979.09011099537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45979.09011099537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45979.09011099537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45979.09011099537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45979.09011099537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45979.09011099537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45979.09011099537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45979.09011099537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45979.09011099537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45979.09011099537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45979.09011099537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45979.09011099537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45979.09011099537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45979.09011099537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45979.09011099537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45979.09011099537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45979.09011099537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45979.09011099537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45979.09011099537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45979.09011099537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45979.09011099537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45979.09011099537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45979.09011099537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45979.09011099537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45979.09011099537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45979.09011099537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45979.09011099537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45979.09011099537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45979.09011099537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45979.09011099537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45979.09011099537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45979.09011099537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45979.09011099537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45979.09011099537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45979.09011099537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45979.09011099537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45979.09011099537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45979.09011099537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45979.09011099537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45979.09011099537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45979.09011099537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45979.09011099537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45979.09011099537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45979.09011099537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45979.09011099537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45979.09011099537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45979.09011099537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45979.09011099537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45979.09011099537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45979.09011099537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45979.09011099537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45979.09011099537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45979.09011099537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45979.09011099537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45979.09011099537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45979.09011099537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45979.09011099537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45979.09011099537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45979.09011099537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ref="G74:G137" ca="1" si="2">IFERROR(NOW()-F74,"-")</f>
        <v>45979.09011099537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45979.09011099537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45979.09011099537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45979.09011099537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45979.09011099537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45979.09011099537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45979.09011099537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45979.09011099537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45979.09011099537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45979.09011099537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45979.09011099537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45979.09011099537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45979.09011099537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45979.09011099537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45979.09011099537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45979.09011099537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45979.09011099537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45979.09011099537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45979.09011099537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45979.09011099537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45979.09011099537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45979.09011099537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45979.09011099537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45979.09011099537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45979.09011099537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45979.09011099537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45979.09011099537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45979.09011099537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45979.09011099537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45979.09011099537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45979.09011099537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45979.09011099537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45979.09011099537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45979.09011099537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45979.09011099537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45979.09011099537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45979.09011099537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45979.09011099537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45979.09011099537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45979.09011099537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45979.09011099537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45979.09011099537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45979.09011099537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45979.09011099537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45979.09011099537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45979.09011099537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45979.09011099537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45979.09011099537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45979.09011099537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45979.09011099537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45979.09011099537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45979.09011099537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45979.09011099537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45979.09011099537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45979.09011099537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45979.09011099537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45979.09011099537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45979.09011099537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45979.09011099537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45979.09011099537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45979.09011099537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45979.09011099537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45979.09011099537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45979.09011099537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ref="G138:G201" ca="1" si="3">IFERROR(NOW()-F138,"-")</f>
        <v>45979.09011099537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45979.09011099537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45979.09011099537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45979.09011099537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45979.09011099537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45979.09011099537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45979.09011099537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45979.09011099537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45979.09011099537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45979.09011099537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45979.09011099537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45979.09011099537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45979.09011099537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45979.09011099537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45979.09011099537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45979.09011099537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45979.09011099537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45979.09011099537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45979.09011099537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45979.09011099537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45979.09011099537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45979.09011099537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45979.09011099537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45979.09011099537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45979.09011099537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45979.09011099537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45979.09011099537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45979.09011099537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45979.09011099537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45979.09011099537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45979.09011099537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45979.09011099537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45979.09011099537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45979.09011099537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45979.09011099537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45979.09011099537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45979.09011099537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45979.09011099537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45979.09011099537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45979.09011099537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45979.09011099537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45979.09011099537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45979.09011099537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45979.09011099537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45979.09011099537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45979.09011099537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45979.09011099537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45979.09011099537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45979.09011099537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45979.09011099537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45979.09011099537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45979.09011099537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45979.09011099537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45979.09011099537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45979.09011099537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45979.09011099537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45979.09011099537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45979.09011099537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45979.09011099537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45979.09011099537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45979.09011099537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45979.09011099537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45979.09011099537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45979.09011099537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ref="G202:G265" ca="1" si="4">IFERROR(NOW()-F202,"-")</f>
        <v>45979.09011099537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45979.09011099537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45979.09011099537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45979.09011099537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45979.09011099537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45979.09011099537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45979.09011099537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45979.09011099537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45979.09011099537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45979.09011099537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45979.09011099537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45979.09011099537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45979.09011099537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45979.09011099537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45979.09011099537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45979.09011099537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45979.09011099537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45979.09011099537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45979.09011099537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45979.09011099537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45979.09011099537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45979.09011099537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45979.09011099537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45979.09011099537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45979.09011099537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45979.09011099537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45979.09011099537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45979.09011099537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45979.09011099537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45979.09011099537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45979.09011099537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45979.09011099537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45979.09011099537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45979.09011099537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45979.09011099537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45979.09011099537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45979.09011099537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45979.09011099537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45979.09011099537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45979.09011099537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45979.09011099537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45979.09011099537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45979.09011099537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45979.09011099537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45979.09011099537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45979.09011099537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45979.09011099537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45979.09011099537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45979.09011099537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45979.09011099537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45979.09011099537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45979.09011099537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45979.09011099537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45979.09011099537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45979.09011099537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45979.09011099537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45979.09011099537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45979.09011099537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45979.09011099537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45979.09011099537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45979.09011099537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45979.09011099537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45979.09011099537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45979.09011099537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ref="G266:G329" ca="1" si="5">IFERROR(NOW()-F266,"-")</f>
        <v>45979.09011099537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45979.09011099537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45979.09011099537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45979.09011099537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45979.09011099537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45979.09011099537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45979.09011099537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45979.09011099537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45979.09011099537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45979.09011099537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45979.09011099537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45979.09011099537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45979.09011099537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45979.09011099537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45979.09011099537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45979.09011099537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45979.09011099537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45979.09011099537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45979.09011099537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45979.09011099537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45979.09011099537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45979.09011099537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45979.09011099537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45979.09011099537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45979.09011099537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45979.09011099537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45979.09011099537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45979.09011099537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45979.09011099537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45979.09011099537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45979.09011099537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45979.09011099537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45979.09011099537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45979.09011099537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45979.09011099537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45979.09011099537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45979.09011099537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45979.09011099537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45979.09011099537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45979.09011099537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45979.09011099537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45979.09011099537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45979.09011099537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45979.09011099537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45979.09011099537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45979.09011099537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45979.09011099537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45979.09011099537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45979.09011099537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45979.09011099537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45979.09011099537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45979.09011099537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45979.09011099537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45979.09011099537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45979.09011099537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45979.09011099537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45979.09011099537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45979.09011099537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45979.09011099537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45979.09011099537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45979.09011099537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45979.09011099537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45979.09011099537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45979.09011099537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ref="G330:G393" ca="1" si="6">IFERROR(NOW()-F330,"-")</f>
        <v>45979.09011099537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45979.09011099537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45979.09011099537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45979.09011099537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45979.09011099537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45979.09011099537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45979.09011099537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45979.09011099537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45979.09011099537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45979.09011099537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45979.09011099537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45979.09011099537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45979.09011099537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45979.09011099537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45979.09011099537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45979.09011099537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45979.09011099537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45979.09011099537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45979.09011099537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45979.09011099537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45979.09011099537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45979.09011099537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45979.09011099537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45979.09011099537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45979.09011099537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45979.09011099537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45979.09011099537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45979.09011099537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45979.09011099537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45979.09011099537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45979.09011099537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45979.09011099537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45979.09011099537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45979.09011099537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45979.09011099537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45979.09011099537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45979.09011099537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45979.09011099537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45979.09011099537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45979.09011099537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45979.09011099537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45979.09011099537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45979.09011099537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45979.09011099537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45979.09011099537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45979.09011099537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45979.09011099537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45979.09011099537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45979.09011099537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45979.09011099537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45979.09011099537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45979.09011099537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45979.09011099537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45979.09011099537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45979.09011099537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45979.09011099537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45979.09011099537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45979.09011099537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45979.09011099537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45979.09011099537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45979.09011099537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45979.09011099537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45979.09011099537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45979.09011099537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ref="G394:G457" ca="1" si="7">IFERROR(NOW()-F394,"-")</f>
        <v>45979.09011099537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45979.09011099537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45979.09011099537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45979.09011099537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45979.09011099537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45979.09011099537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45979.09011099537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45979.09011099537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45979.09011099537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45979.09011099537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45979.09011099537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45979.09011099537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45979.09011099537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45979.09011099537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45979.09011099537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45979.09011099537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45979.09011099537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45979.09011099537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45979.09011099537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45979.09011099537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45979.09011099537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45979.09011099537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45979.09011099537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45979.09011099537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45979.09011099537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45979.09011099537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45979.09011099537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45979.09011099537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45979.09011099537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45979.09011099537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45979.09011099537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45979.09011099537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45979.09011099537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45979.09011099537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45979.09011099537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45979.09011099537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45979.09011099537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45979.09011099537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45979.09011099537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45979.09011099537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45979.09011099537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45979.09011099537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45979.09011099537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45979.09011099537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45979.09011099537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45979.09011099537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45979.09011099537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45979.09011099537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45979.09011099537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45979.09011099537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45979.09011099537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45979.09011099537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45979.09011099537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45979.09011099537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45979.09011099537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45979.09011099537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45979.09011099537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45979.09011099537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45979.09011099537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45979.09011099537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45979.09011099537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45979.09011099537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45979.09011099537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45979.09011099537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ref="G458:G521" ca="1" si="8">IFERROR(NOW()-F458,"-")</f>
        <v>45979.09011099537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45979.09011099537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45979.09011099537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45979.09011099537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45979.09011099537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45979.09011099537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45979.09011099537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45979.09011099537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45979.09011099537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45979.09011099537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45979.09011099537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45979.09011099537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45979.09011099537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45979.09011099537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45979.09011099537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45979.09011099537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45979.09011099537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45979.09011099537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45979.09011099537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45979.09011099537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45979.09011099537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45979.09011099537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45979.09011099537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45979.09011099537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45979.09011099537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45979.09011099537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45979.09011099537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45979.09011099537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45979.09011099537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45979.09011099537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45979.09011099537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45979.09011099537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45979.09011099537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45979.09011099537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45979.09011099537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45979.09011099537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45979.09011099537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45979.09011099537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45979.09011099537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45979.09011099537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45979.09011099537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45979.09011099537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45979.09011099537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45979.09011099537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45979.09011099537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45979.09011099537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45979.09011099537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45979.09011099537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45979.09011099537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45979.09011099537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45979.09011099537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45979.09011099537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45979.09011099537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45979.09011099537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45979.09011099537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45979.09011099537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45979.09011099537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45979.09011099537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45979.09011099537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45979.09011099537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45979.09011099537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45979.09011099537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45979.09011099537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45979.09011099537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ref="G522:G585" ca="1" si="9">IFERROR(NOW()-F522,"-")</f>
        <v>45979.09011099537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45979.09011099537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45979.09011099537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45979.09011099537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45979.09011099537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45979.09011099537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45979.09011099537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45979.09011099537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45979.09011099537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45979.09011099537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45979.09011099537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45979.09011099537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45979.09011099537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45979.09011099537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45979.09011099537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45979.09011099537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45979.09011099537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45979.09011099537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45979.09011099537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45979.09011099537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45979.09011099537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45979.09011099537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45979.09011099537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45979.09011099537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45979.09011099537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45979.09011099537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45979.09011099537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45979.09011099537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45979.09011099537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45979.09011099537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45979.09011099537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45979.09011099537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45979.09011099537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45979.09011099537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45979.09011099537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45979.09011099537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45979.09011099537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45979.09011099537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45979.09011099537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45979.09011099537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45979.09011099537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45979.09011099537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45979.09011099537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45979.09011099537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45979.09011099537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45979.09011099537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45979.09011099537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45979.09011099537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45979.09011099537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45979.09011099537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45979.09011099537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45979.09011099537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45979.09011099537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45979.09011099537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45979.09011099537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45979.09011099537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45979.09011099537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45979.09011099537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45979.09011099537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45979.09011099537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45979.09011099537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45979.09011099537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45979.09011099537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45979.09011099537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ref="G586:G649" ca="1" si="10">IFERROR(NOW()-F586,"-")</f>
        <v>45979.09011099537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45979.09011099537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45979.09011099537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45979.09011099537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45979.09011099537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45979.09011099537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45979.09011099537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45979.09011099537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45979.09011099537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45979.09011099537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45979.09011099537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45979.09011099537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45979.09011099537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45979.09011099537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45979.09011099537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45979.09011099537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45979.09011099537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45979.09011099537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45979.09011099537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45979.09011099537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45979.09011099537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45979.09011099537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45979.09011099537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45979.09011099537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45979.09011099537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45979.09011099537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45979.09011099537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45979.09011099537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45979.09011099537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45979.09011099537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45979.09011099537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45979.09011099537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45979.09011099537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45979.09011099537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45979.09011099537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45979.09011099537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45979.09011099537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45979.09011099537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45979.09011099537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45979.09011099537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45979.09011099537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45979.09011099537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45979.09011099537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45979.09011099537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45979.09011099537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45979.09011099537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45979.09011099537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45979.09011099537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45979.09011099537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45979.09011099537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45979.09011099537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45979.09011099537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45979.09011099537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45979.09011099537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45979.09011099537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45979.09011099537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45979.09011099537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45979.09011099537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45979.09011099537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45979.09011099537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45979.09011099537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45979.09011099537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45979.09011099537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45979.09011099537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ref="G650:G713" ca="1" si="11">IFERROR(NOW()-F650,"-")</f>
        <v>45979.09011099537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45979.09011099537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45979.09011099537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45979.09011099537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45979.09011099537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45979.09011099537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45979.09011099537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45979.09011099537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45979.09011099537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45979.09011099537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45979.09011099537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45979.09011099537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45979.09011099537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45979.09011099537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45979.09011099537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45979.09011099537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45979.09011099537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45979.09011099537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45979.09011099537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45979.09011099537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45979.09011099537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45979.09011099537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45979.09011099537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45979.09011099537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45979.09011099537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45979.09011099537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45979.09011099537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45979.09011099537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45979.09011099537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45979.09011099537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45979.09011099537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45979.09011099537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45979.09011099537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45979.09011099537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45979.09011099537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45979.09011099537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45979.09011099537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45979.09011099537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45979.09011099537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45979.09011099537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45979.09011099537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45979.09011099537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45979.09011099537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45979.09011099537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45979.09011099537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45979.09011099537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45979.09011099537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45979.09011099537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45979.09011099537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45979.09011099537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45979.09011099537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45979.09011099537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45979.09011099537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45979.09011099537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45979.09011099537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45979.09011099537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45979.09011099537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45979.09011099537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45979.09011099537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45979.09011099537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45979.09011099537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45979.09011099537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45979.09011099537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45979.09011099537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ref="G714:G777" ca="1" si="12">IFERROR(NOW()-F714,"-")</f>
        <v>45979.09011099537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45979.09011099537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45979.09011099537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45979.09011099537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45979.09011099537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45979.09011099537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45979.09011099537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45979.09011099537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45979.09011099537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45979.09011099537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45979.09011099537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45979.09011099537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45979.09011099537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45979.09011099537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45979.09011099537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45979.09011099537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45979.09011099537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45979.09011099537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45979.09011099537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45979.09011099537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45979.09011099537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45979.09011099537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45979.09011099537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45979.09011099537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45979.09011099537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45979.09011099537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45979.09011099537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45979.09011099537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45979.09011099537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45979.09011099537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45979.09011099537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45979.09011099537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45979.09011099537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45979.09011099537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45979.09011099537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45979.09011099537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45979.09011099537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45979.09011099537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45979.09011099537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45979.09011099537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45979.09011099537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45979.09011099537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45979.09011099537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45979.09011099537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45979.09011099537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45979.09011099537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45979.09011099537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45979.09011099537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45979.09011099537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45979.09011099537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45979.09011099537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45979.09011099537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45979.09011099537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45979.09011099537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45979.09011099537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45979.09011099537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45979.09011099537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45979.09011099537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45979.09011099537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45979.09011099537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45979.09011099537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45979.09011099537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45979.09011099537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45979.09011099537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ref="G778:G841" ca="1" si="13">IFERROR(NOW()-F778,"-")</f>
        <v>45979.09011099537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45979.09011099537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45979.09011099537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45979.09011099537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45979.09011099537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45979.09011099537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45979.09011099537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45979.09011099537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45979.09011099537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45979.09011099537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45979.09011099537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45979.09011099537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45979.09011099537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45979.09011099537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45979.09011099537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45979.09011099537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45979.09011099537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45979.09011099537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45979.09011099537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45979.09011099537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45979.09011099537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45979.09011099537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45979.09011099537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45979.09011099537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45979.09011099537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45979.09011099537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45979.09011099537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45979.09011099537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45979.09011099537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45979.09011099537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45979.09011099537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45979.09011099537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45979.09011099537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45979.09011099537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45979.09011099537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45979.09011099537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45979.09011099537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45979.09011099537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45979.09011099537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45979.09011099537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45979.09011099537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45979.09011099537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45979.09011099537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45979.09011099537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45979.09011099537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45979.09011099537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45979.09011099537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45979.09011099537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45979.09011099537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45979.09011099537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45979.09011099537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45979.09011099537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45979.09011099537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45979.09011099537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45979.09011099537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45979.09011099537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45979.09011099537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45979.09011099537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45979.09011099537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45979.09011099537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45979.09011099537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45979.09011099537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45979.09011099537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45979.09011099537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ref="G842:G905" ca="1" si="14">IFERROR(NOW()-F842,"-")</f>
        <v>45979.09011099537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45979.09011099537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45979.09011099537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45979.09011099537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45979.09011099537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45979.09011099537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45979.09011099537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45979.09011099537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45979.09011099537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45979.09011099537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45979.09011099537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45979.09011099537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45979.09011099537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45979.09011099537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45979.09011099537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45979.09011099537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45979.09011099537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45979.09011099537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45979.09011099537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45979.09011099537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45979.09011099537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45979.09011099537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45979.09011099537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45979.09011099537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45979.09011099537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45979.09011099537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45979.09011099537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45979.09011099537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45979.09011099537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45979.09011099537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45979.09011099537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45979.09011099537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45979.09011099537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45979.09011099537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45979.09011099537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45979.09011099537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45979.09011099537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45979.09011099537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45979.09011099537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45979.09011099537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45979.09011099537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45979.09011099537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45979.09011099537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45979.09011099537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45979.09011099537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45979.09011099537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45979.09011099537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45979.09011099537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45979.09011099537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45979.09011099537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45979.09011099537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45979.09011099537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45979.09011099537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45979.09011099537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45979.09011099537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45979.09011099537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45979.09011099537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45979.09011099537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45979.09011099537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45979.09011099537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45979.09011099537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45979.09011099537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45979.09011099537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45979.09011099537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ref="G906:G969" ca="1" si="15">IFERROR(NOW()-F906,"-")</f>
        <v>45979.09011099537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45979.09011099537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45979.09011099537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45979.09011099537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45979.09011099537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45979.09011099537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45979.09011099537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45979.09011099537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45979.09011099537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45979.09011099537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45979.09011099537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45979.09011099537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45979.09011099537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45979.09011099537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45979.09011099537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45979.09011099537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45979.09011099537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45979.09011099537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45979.09011099537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45979.09011099537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45979.09011099537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45979.09011099537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45979.09011099537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45979.09011099537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45979.09011099537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45979.09011099537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45979.09011099537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45979.09011099537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45979.09011099537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45979.09011099537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45979.09011099537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45979.09011099537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45979.09011099537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45979.09011099537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45979.09011099537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45979.09011099537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45979.09011099537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45979.09011099537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45979.09011099537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45979.09011099537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45979.09011099537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45979.09011099537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45979.09011099537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45979.09011099537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45979.09011099537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45979.09011099537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45979.09011099537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45979.09011099537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45979.09011099537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45979.09011099537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45979.09011099537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45979.09011099537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45979.09011099537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45979.09011099537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45979.09011099537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45979.09011099537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45979.09011099537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45979.09011099537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45979.09011099537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45979.09011099537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45979.09011099537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45979.09011099537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45979.09011099537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45979.09011099537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ref="G970:G984" ca="1" si="16">IFERROR(NOW()-F970,"-")</f>
        <v>45979.09011099537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45979.09011099537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45979.09011099537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45979.09011099537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45979.09011099537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45979.09011099537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45979.09011099537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45979.09011099537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45979.09011099537</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45979.09011099537</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45979.09011099537</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45979.09011099537</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45979.09011099537</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45979.09011099537</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45979.09011099537</v>
      </c>
      <c r="H984" s="22"/>
      <c r="I984" s="19" t="str">
        <f>IFERROR(VLOOKUP(D984,DB!A:F,6,0),"")</f>
        <v/>
      </c>
      <c r="J984" s="18" t="str">
        <f>IFERROR(VLOOKUP(D984,DB!A:G,7,0),"")</f>
        <v/>
      </c>
      <c r="K984" s="45"/>
      <c r="L984" s="23" t="str">
        <f>IFERROR(VLOOKUP(D984,DB!A:I,9,0),"")</f>
        <v/>
      </c>
    </row>
  </sheetData>
  <dataValidations count="2">
    <dataValidation allowBlank="1" showInputMessage="1" showErrorMessage="1" sqref="E1" xr:uid="{5914219A-CB83-432D-936A-CC0CB6F3982A}"/>
    <dataValidation type="list" allowBlank="1" showInputMessage="1" showErrorMessage="1" sqref="E2:E98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16"/>
  <sheetViews>
    <sheetView workbookViewId="0">
      <selection activeCell="K19" sqref="K1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275.609393402774</v>
      </c>
      <c r="H2" s="95">
        <v>45703.474768518521</v>
      </c>
      <c r="I2" s="95" t="str">
        <f>IFERROR(VLOOKUP(D2,DB!A:F,6,0),"")</f>
        <v>SCECO</v>
      </c>
      <c r="J2" s="95" t="str">
        <f>IFERROR(VLOOKUP(D2,DB!A:G,7,0),"")</f>
        <v>Dead</v>
      </c>
      <c r="K2" s="97" t="s">
        <v>39110</v>
      </c>
      <c r="L2" s="91" t="str">
        <f>IFERROR(VLOOKUP(D2,DB!A:I,9,0),"")</f>
        <v>Latis</v>
      </c>
    </row>
    <row r="3" spans="1:16" ht="15" customHeight="1">
      <c r="A3" s="113" t="s">
        <v>39111</v>
      </c>
      <c r="B3" s="91" t="str">
        <f>IFERROR(VLOOKUP(D3,DB!A:K,11,0),"")</f>
        <v>R4</v>
      </c>
      <c r="C3" s="93">
        <v>2</v>
      </c>
      <c r="D3" s="91" t="s">
        <v>36227</v>
      </c>
      <c r="E3" s="94" t="s">
        <v>39021</v>
      </c>
      <c r="F3" s="95">
        <v>45979.019444444442</v>
      </c>
      <c r="G3" s="96">
        <f ca="1">IFERROR(NOW()-F3,"")</f>
        <v>7.0666550927853677E-2</v>
      </c>
      <c r="H3" s="95">
        <v>45979.009780092594</v>
      </c>
      <c r="I3" s="95" t="str">
        <f>IFERROR(VLOOKUP(D3,DB!A:F,6,0),"")</f>
        <v>SCECO</v>
      </c>
      <c r="J3" s="113" t="str">
        <f>IFERROR(VLOOKUP(D3,DB!A:G,7,0),"")</f>
        <v>Dead</v>
      </c>
      <c r="K3" s="97" t="s">
        <v>39112</v>
      </c>
      <c r="L3" s="91" t="str">
        <f>IFERROR(VLOOKUP(D3,DB!A:I,9,0),"")</f>
        <v>Latis</v>
      </c>
    </row>
    <row r="4" spans="1:16" ht="15" customHeight="1">
      <c r="A4" s="113"/>
      <c r="B4" s="91" t="str">
        <f>IFERROR(VLOOKUP(D4,DB!A:K,11,0),"")</f>
        <v/>
      </c>
      <c r="C4" s="93"/>
      <c r="D4" s="91"/>
      <c r="E4" s="94"/>
      <c r="F4" s="95"/>
      <c r="G4" s="96">
        <f ca="1">IFERROR(NOW()-F4,"")</f>
        <v>45979.09011099537</v>
      </c>
      <c r="H4" s="95"/>
      <c r="I4" s="95" t="str">
        <f>IFERROR(VLOOKUP(D4,DB!A:F,6,0),"")</f>
        <v/>
      </c>
      <c r="J4" s="113" t="str">
        <f>IFERROR(VLOOKUP(D4,DB!A:G,7,0),"")</f>
        <v/>
      </c>
      <c r="K4" s="97"/>
      <c r="L4" s="91" t="str">
        <f>IFERROR(VLOOKUP(D4,DB!A:I,9,0),"")</f>
        <v/>
      </c>
    </row>
    <row r="5" spans="1:16" ht="15" customHeight="1">
      <c r="A5" s="113"/>
      <c r="B5" s="91" t="str">
        <f>IFERROR(VLOOKUP(D5,DB!A:K,11,0),"")</f>
        <v/>
      </c>
      <c r="C5" s="93"/>
      <c r="D5" s="91"/>
      <c r="E5" s="94"/>
      <c r="F5" s="95"/>
      <c r="G5" s="96">
        <f ca="1">IFERROR(NOW()-F5,"")</f>
        <v>45979.09011099537</v>
      </c>
      <c r="H5" s="95"/>
      <c r="I5" s="113" t="str">
        <f>IFERROR(VLOOKUP(D5,DB!A:F,6,0),"")</f>
        <v/>
      </c>
      <c r="J5" s="113" t="str">
        <f>IFERROR(VLOOKUP(D5,DB!A:G,7,0),"")</f>
        <v/>
      </c>
      <c r="K5" s="97"/>
      <c r="L5" s="91" t="str">
        <f>IFERROR(VLOOKUP(D5,DB!A:I,9,0),"")</f>
        <v/>
      </c>
    </row>
    <row r="6" spans="1:16" ht="15" customHeight="1">
      <c r="A6" s="113"/>
      <c r="B6" s="91" t="str">
        <f>IFERROR(VLOOKUP(D6,DB!A:K,11,0),"")</f>
        <v/>
      </c>
      <c r="C6" s="93"/>
      <c r="D6" s="91"/>
      <c r="E6" s="94"/>
      <c r="F6" s="95"/>
      <c r="G6" s="96">
        <f ca="1">IFERROR(NOW()-F6,"")</f>
        <v>45979.09011099537</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45979.09011099537</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45979.09011099537</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45979.09011099537</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ca="1">IFERROR(NOW()-F10,"")</f>
        <v>45979.09011099537</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ca="1">IFERROR(NOW()-F11,"")</f>
        <v>45979.09011099537</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ca="1">IFERROR(NOW()-F12,"")</f>
        <v>45979.09011099537</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ca="1">IFERROR(NOW()-F13,"")</f>
        <v>45979.09011099537</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ca="1">IFERROR(NOW()-F14,"")</f>
        <v>45979.09011099537</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ca="1">IFERROR(NOW()-F15,"")</f>
        <v>45979.09011099537</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ca="1">IFERROR(NOW()-F16,"")</f>
        <v>45979.09011099537</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ca="1">IFERROR(NOW()-F17,"")</f>
        <v>45979.09011099537</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ca="1">IFERROR(NOW()-F18,"")</f>
        <v>45979.09011099537</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ca="1">IFERROR(NOW()-F19,"")</f>
        <v>45979.09011099537</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ca="1">IFERROR(NOW()-F20,"")</f>
        <v>45979.09011099537</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ca="1">IFERROR(NOW()-F21,"")</f>
        <v>45979.09011099537</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ca="1">IFERROR(NOW()-F22,"")</f>
        <v>45979.09011099537</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ref="G23:G86" ca="1" si="0">IFERROR(NOW()-F23,"")</f>
        <v>45979.090110879632</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45979.090110879632</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45979.090110879632</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45979.090110879632</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45979.090110879632</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45979.090110879632</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45979.090110879632</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45979.090110879632</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45979.090110879632</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45979.090110879632</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45979.090110879632</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45979.090110879632</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45979.090110879632</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45979.090110879632</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45979.090110879632</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45979.090110879632</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45979.090110879632</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45979.090110879632</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45979.090110879632</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45979.090110879632</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45979.090110879632</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45979.090110879632</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45979.090110879632</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45979.090110879632</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45979.090110879632</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45979.090110879632</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45979.090110879632</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45979.090110879632</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45979.090110879632</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45979.090110879632</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45979.090110879632</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45979.090110879632</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45979.090110879632</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45979.090110879632</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45979.090110879632</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45979.090110879632</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45979.090110879632</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45979.090110879632</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45979.090110879632</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45979.090110879632</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45979.090110879632</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45979.090110879632</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45979.090110879632</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45979.090110879632</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45979.090110879632</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0"/>
        <v>45979.090110879632</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0"/>
        <v>45979.090110879632</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0"/>
        <v>45979.090110879632</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0"/>
        <v>45979.090110879632</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0"/>
        <v>45979.090110879632</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0"/>
        <v>45979.090110879632</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0"/>
        <v>45979.090110879632</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0"/>
        <v>45979.090110879632</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0"/>
        <v>45979.090110879632</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0"/>
        <v>45979.090110879632</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0"/>
        <v>45979.090110879632</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0"/>
        <v>45979.090110879632</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0"/>
        <v>45979.090110879632</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0"/>
        <v>45979.090110879632</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0"/>
        <v>45979.090110879632</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0"/>
        <v>45979.090110879632</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0"/>
        <v>45979.090110879632</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0"/>
        <v>45979.090110879632</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0"/>
        <v>45979.090110879632</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ref="G87:G150" ca="1" si="1">IFERROR(NOW()-F87,"")</f>
        <v>45979.090110879632</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45979.090110879632</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45979.090110879632</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45979.090110879632</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45979.090110879632</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45979.090110879632</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45979.090110879632</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45979.090110879632</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45979.090110879632</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45979.090110879632</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45979.090110879632</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45979.090110879632</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45979.090110879632</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45979.090110879632</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45979.090110879632</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45979.090110879632</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45979.090110879632</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45979.090110879632</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45979.090110879632</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45979.090110879632</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45979.090110879632</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45979.090110879632</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45979.090110879632</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45979.090110879632</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45979.090110879632</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45979.090110879632</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45979.090110879632</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45979.090110879632</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45979.090110879632</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45979.090110879632</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45979.090110879632</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45979.090110879632</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45979.090110879632</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45979.090110879632</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45979.090110879632</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45979.090110879632</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45979.090110879632</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45979.090110879632</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45979.090110879632</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45979.090110879632</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45979.090110879632</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45979.090110879632</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45979.090110879632</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45979.090110879632</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45979.090110879632</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1"/>
        <v>45979.090110879632</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1"/>
        <v>45979.090110879632</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1"/>
        <v>45979.090110879632</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1"/>
        <v>45979.090110879632</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1"/>
        <v>45979.090110879632</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1"/>
        <v>45979.090110879632</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1"/>
        <v>45979.090110879632</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1"/>
        <v>45979.090110879632</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1"/>
        <v>45979.090110879632</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1"/>
        <v>45979.090110879632</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1"/>
        <v>45979.090110879632</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1"/>
        <v>45979.090110879632</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1"/>
        <v>45979.090110879632</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1"/>
        <v>45979.090110879632</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1"/>
        <v>45979.090110879632</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1"/>
        <v>45979.090110879632</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1"/>
        <v>45979.090110879632</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1"/>
        <v>45979.090110879632</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1"/>
        <v>45979.090110879632</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ref="G151:G214" ca="1" si="2">IFERROR(NOW()-F151,"")</f>
        <v>45979.090110879632</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45979.090110879632</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45979.090110879632</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45979.090110879632</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45979.090110879632</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45979.090110879632</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45979.090110879632</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45979.090110879632</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45979.090110879632</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45979.090110879632</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45979.090110879632</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45979.090110879632</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45979.090110879632</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45979.090110879632</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45979.090110879632</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45979.090110879632</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45979.090110879632</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45979.090110879632</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45979.090110879632</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45979.090110879632</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45979.090110879632</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45979.090110879632</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45979.090110879632</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45979.090110879632</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45979.090110879632</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45979.090110879632</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45979.090110879632</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45979.090110879632</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45979.090110879632</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45979.090110879632</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45979.090110879632</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45979.090110879632</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45979.090110879632</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45979.090110879632</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45979.090110879632</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45979.090110879632</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45979.090110879632</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45979.090110879632</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45979.090110879632</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45979.090110879632</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45979.090110879632</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45979.090110879632</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45979.090110879632</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45979.090110879632</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45979.090110879632</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2"/>
        <v>45979.090110879632</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2"/>
        <v>45979.090110879632</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2"/>
        <v>45979.090110879632</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2"/>
        <v>45979.090110879632</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2"/>
        <v>45979.090110879632</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2"/>
        <v>45979.090110879632</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2"/>
        <v>45979.090110879632</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2"/>
        <v>45979.090110879632</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2"/>
        <v>45979.090110879632</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2"/>
        <v>45979.090110879632</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2"/>
        <v>45979.090110879632</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2"/>
        <v>45979.090110879632</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2"/>
        <v>45979.090110879632</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2"/>
        <v>45979.090110879632</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2"/>
        <v>45979.090110879632</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2"/>
        <v>45979.090110879632</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2"/>
        <v>45979.090110879632</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2"/>
        <v>45979.090110879632</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2"/>
        <v>45979.090110879632</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ref="G215:G278" ca="1" si="3">IFERROR(NOW()-F215,"")</f>
        <v>45979.090110879632</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45979.090110879632</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45979.090110879632</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45979.090110879632</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45979.090110879632</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45979.090110879632</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45979.090110879632</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45979.090110879632</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45979.090110879632</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45979.090110879632</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45979.090110879632</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45979.090110879632</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45979.090110879632</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45979.090110879632</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45979.090110879632</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45979.090110879632</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45979.090110879632</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45979.090110879632</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45979.090110879632</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45979.090110879632</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45979.090110879632</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45979.090110879632</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45979.090110879632</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45979.090110879632</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45979.090110879632</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45979.090110879632</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45979.090110879632</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45979.090110879632</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45979.090110879632</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45979.090110879632</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45979.090110879632</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45979.090110879632</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45979.090110879632</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45979.090110879632</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45979.090110879632</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45979.090110879632</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45979.090110879632</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45979.090110879632</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45979.090110879632</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45979.090110879632</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45979.090110879632</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45979.090110879632</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45979.090110879632</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45979.090110879632</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45979.090110879632</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3"/>
        <v>45979.090110879632</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3"/>
        <v>45979.090110879632</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3"/>
        <v>45979.090110879632</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3"/>
        <v>45979.090110879632</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3"/>
        <v>45979.090110879632</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3"/>
        <v>45979.090110879632</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3"/>
        <v>45979.090110879632</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3"/>
        <v>45979.090110879632</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3"/>
        <v>45979.090110879632</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3"/>
        <v>45979.090110879632</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3"/>
        <v>45979.090110879632</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3"/>
        <v>45979.090110879632</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3"/>
        <v>45979.090110879632</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3"/>
        <v>45979.090110879632</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3"/>
        <v>45979.090110879632</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3"/>
        <v>45979.090110879632</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3"/>
        <v>45979.090110879632</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3"/>
        <v>45979.09011099537</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3"/>
        <v>45979.09011099537</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ref="G279:G342" ca="1" si="4">IFERROR(NOW()-F279,"")</f>
        <v>45979.09011099537</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45979.09011099537</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45979.09011099537</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45979.09011099537</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45979.09011099537</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45979.09011099537</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45979.09011099537</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45979.09011099537</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45979.09011099537</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45979.09011099537</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45979.09011099537</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45979.09011099537</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45979.09011099537</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45979.09011099537</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45979.09011099537</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45979.09011099537</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45979.09011099537</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45979.09011099537</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45979.09011099537</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45979.09011099537</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45979.09011099537</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45979.09011099537</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45979.09011099537</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45979.09011099537</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45979.09011099537</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45979.09011099537</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45979.09011099537</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45979.09011099537</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45979.09011099537</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45979.09011099537</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45979.09011099537</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45979.09011099537</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45979.09011099537</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45979.09011099537</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45979.09011099537</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45979.09011099537</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45979.09011099537</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45979.09011099537</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45979.09011099537</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45979.09011099537</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45979.09011099537</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45979.09011099537</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45979.09011099537</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45979.09011099537</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45979.09011099537</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4"/>
        <v>45979.09011099537</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4"/>
        <v>45979.09011099537</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4"/>
        <v>45979.09011099537</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4"/>
        <v>45979.09011099537</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4"/>
        <v>45979.09011099537</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4"/>
        <v>45979.09011099537</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4"/>
        <v>45979.09011099537</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4"/>
        <v>45979.09011099537</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4"/>
        <v>45979.09011099537</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4"/>
        <v>45979.09011099537</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4"/>
        <v>45979.09011099537</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4"/>
        <v>45979.09011099537</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4"/>
        <v>45979.09011099537</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4"/>
        <v>45979.09011099537</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4"/>
        <v>45979.09011099537</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4"/>
        <v>45979.09011099537</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4"/>
        <v>45979.09011099537</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4"/>
        <v>45979.09011099537</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4"/>
        <v>45979.09011099537</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ref="G343:G406" ca="1" si="5">IFERROR(NOW()-F343,"")</f>
        <v>45979.09011099537</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45979.09011099537</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45979.09011099537</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45979.09011099537</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45979.09011099537</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45979.09011099537</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45979.09011099537</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45979.09011099537</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45979.09011099537</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45979.09011099537</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45979.09011099537</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45979.09011099537</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45979.09011099537</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45979.09011099537</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45979.09011099537</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45979.09011099537</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45979.09011099537</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45979.09011099537</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45979.09011099537</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45979.09011099537</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45979.09011099537</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45979.09011099537</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45979.09011099537</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45979.09011099537</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45979.09011099537</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45979.09011099537</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45979.09011099537</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45979.09011099537</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45979.09011099537</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45979.09011099537</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45979.09011099537</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45979.09011099537</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45979.09011099537</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45979.09011099537</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45979.09011099537</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45979.09011099537</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45979.09011099537</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45979.09011099537</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45979.09011099537</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45979.09011099537</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45979.09011099537</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45979.09011099537</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45979.09011099537</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45979.09011099537</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45979.09011099537</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5"/>
        <v>45979.09011099537</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5"/>
        <v>45979.09011099537</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5"/>
        <v>45979.09011099537</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5"/>
        <v>45979.09011099537</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5"/>
        <v>45979.09011099537</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5"/>
        <v>45979.09011099537</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5"/>
        <v>45979.09011099537</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5"/>
        <v>45979.09011099537</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5"/>
        <v>45979.09011099537</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5"/>
        <v>45979.09011099537</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5"/>
        <v>45979.09011099537</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5"/>
        <v>45979.09011099537</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5"/>
        <v>45979.09011099537</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5"/>
        <v>45979.09011099537</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5"/>
        <v>45979.09011099537</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5"/>
        <v>45979.09011099537</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5"/>
        <v>45979.09011099537</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5"/>
        <v>45979.09011099537</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5"/>
        <v>45979.09011099537</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ref="G407:G470" ca="1" si="6">IFERROR(NOW()-F407,"")</f>
        <v>45979.09011099537</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45979.09011099537</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45979.09011099537</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45979.09011099537</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45979.09011099537</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45979.09011099537</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45979.09011099537</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45979.09011099537</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45979.09011099537</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45979.09011099537</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45979.09011099537</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45979.09011099537</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45979.09011099537</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45979.09011099537</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45979.09011099537</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45979.09011099537</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45979.09011099537</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45979.09011099537</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45979.09011099537</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45979.09011099537</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45979.09011099537</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45979.09011099537</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45979.09011099537</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45979.09011099537</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45979.09011099537</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45979.09011099537</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45979.09011099537</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45979.09011099537</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45979.09011099537</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45979.09011099537</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45979.09011099537</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45979.09011099537</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45979.09011099537</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45979.09011099537</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45979.09011099537</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45979.09011099537</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45979.09011099537</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45979.09011099537</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45979.09011099537</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45979.09011099537</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45979.09011099537</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45979.09011099537</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45979.09011099537</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45979.09011099537</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45979.09011099537</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6"/>
        <v>45979.09011099537</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6"/>
        <v>45979.09011099537</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6"/>
        <v>45979.09011099537</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6"/>
        <v>45979.09011099537</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6"/>
        <v>45979.09011099537</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6"/>
        <v>45979.09011099537</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6"/>
        <v>45979.09011099537</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6"/>
        <v>45979.09011099537</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6"/>
        <v>45979.09011099537</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6"/>
        <v>45979.09011099537</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6"/>
        <v>45979.09011099537</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6"/>
        <v>45979.09011099537</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6"/>
        <v>45979.09011099537</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6"/>
        <v>45979.09011099537</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6"/>
        <v>45979.09011099537</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6"/>
        <v>45979.09011099537</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6"/>
        <v>45979.09011099537</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6"/>
        <v>45979.09011099537</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6"/>
        <v>45979.09011099537</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ref="G471:G516" ca="1" si="7">IFERROR(NOW()-F471,"")</f>
        <v>45979.09011099537</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45979.09011099537</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45979.09011099537</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45979.09011099537</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45979.09011099537</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45979.09011099537</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45979.09011099537</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45979.09011099537</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45979.09011099537</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45979.09011099537</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45979.09011099537</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45979.09011099537</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45979.09011099537</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45979.09011099537</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45979.09011099537</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45979.09011099537</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45979.09011099537</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45979.09011099537</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45979.09011099537</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45979.09011099537</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45979.09011099537</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45979.09011099537</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45979.09011099537</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45979.09011099537</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45979.09011099537</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45979.09011099537</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45979.09011099537</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t="shared" ca="1" si="7"/>
        <v>45979.09011099537</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t="shared" ca="1" si="7"/>
        <v>45979.09011099537</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t="shared" ca="1" si="7"/>
        <v>45979.09011099537</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t="shared" ca="1" si="7"/>
        <v>45979.09011099537</v>
      </c>
      <c r="H501" s="95"/>
      <c r="I501" s="113" t="str">
        <f>IFERROR(VLOOKUP(D501,DB!A:F,6,0),"")</f>
        <v/>
      </c>
      <c r="J501" s="113" t="str">
        <f>IFERROR(VLOOKUP(D501,DB!A:G,7,0),"")</f>
        <v/>
      </c>
      <c r="K501" s="97"/>
      <c r="L501" s="91" t="str">
        <f>IFERROR(VLOOKUP(D501,DB!A:I,9,0),"")</f>
        <v/>
      </c>
    </row>
    <row r="502" spans="1:12" ht="15" customHeight="1">
      <c r="A502" s="113"/>
      <c r="B502" s="113" t="str">
        <f>IFERROR(VLOOKUP(D502,DB!A:K,11,0),"")</f>
        <v/>
      </c>
      <c r="C502" s="93"/>
      <c r="D502" s="91"/>
      <c r="E502" s="94"/>
      <c r="F502" s="95"/>
      <c r="G502" s="96">
        <f t="shared" ca="1" si="7"/>
        <v>45979.09011099537</v>
      </c>
      <c r="H502" s="95"/>
      <c r="I502" s="113" t="str">
        <f>IFERROR(VLOOKUP(D502,DB!A:F,6,0),"")</f>
        <v/>
      </c>
      <c r="J502" s="113" t="str">
        <f>IFERROR(VLOOKUP(D502,DB!A:G,7,0),"")</f>
        <v/>
      </c>
      <c r="K502" s="97"/>
      <c r="L502" s="91" t="str">
        <f>IFERROR(VLOOKUP(D502,DB!A:I,9,0),"")</f>
        <v/>
      </c>
    </row>
    <row r="503" spans="1:12" ht="15" customHeight="1">
      <c r="A503" s="113"/>
      <c r="B503" s="113" t="str">
        <f>IFERROR(VLOOKUP(D503,DB!A:K,11,0),"")</f>
        <v/>
      </c>
      <c r="C503" s="93"/>
      <c r="D503" s="91"/>
      <c r="E503" s="94"/>
      <c r="F503" s="95"/>
      <c r="G503" s="96">
        <f t="shared" ca="1" si="7"/>
        <v>45979.09011099537</v>
      </c>
      <c r="H503" s="95"/>
      <c r="I503" s="113" t="str">
        <f>IFERROR(VLOOKUP(D503,DB!A:F,6,0),"")</f>
        <v/>
      </c>
      <c r="J503" s="113" t="str">
        <f>IFERROR(VLOOKUP(D503,DB!A:G,7,0),"")</f>
        <v/>
      </c>
      <c r="K503" s="97"/>
      <c r="L503" s="91" t="str">
        <f>IFERROR(VLOOKUP(D503,DB!A:I,9,0),"")</f>
        <v/>
      </c>
    </row>
    <row r="504" spans="1:12" ht="15" customHeight="1">
      <c r="A504" s="113"/>
      <c r="B504" s="113" t="str">
        <f>IFERROR(VLOOKUP(D504,DB!A:K,11,0),"")</f>
        <v/>
      </c>
      <c r="C504" s="93"/>
      <c r="D504" s="91"/>
      <c r="E504" s="94"/>
      <c r="F504" s="95"/>
      <c r="G504" s="96">
        <f t="shared" ca="1" si="7"/>
        <v>45979.09011099537</v>
      </c>
      <c r="H504" s="95"/>
      <c r="I504" s="113" t="str">
        <f>IFERROR(VLOOKUP(D504,DB!A:F,6,0),"")</f>
        <v/>
      </c>
      <c r="J504" s="113" t="str">
        <f>IFERROR(VLOOKUP(D504,DB!A:G,7,0),"")</f>
        <v/>
      </c>
      <c r="K504" s="97"/>
      <c r="L504" s="91" t="str">
        <f>IFERROR(VLOOKUP(D504,DB!A:I,9,0),"")</f>
        <v/>
      </c>
    </row>
    <row r="505" spans="1:12" ht="15" customHeight="1">
      <c r="A505" s="113"/>
      <c r="B505" s="113" t="str">
        <f>IFERROR(VLOOKUP(D505,DB!A:K,11,0),"")</f>
        <v/>
      </c>
      <c r="C505" s="93"/>
      <c r="D505" s="91"/>
      <c r="E505" s="94"/>
      <c r="F505" s="95"/>
      <c r="G505" s="96">
        <f t="shared" ca="1" si="7"/>
        <v>45979.09011099537</v>
      </c>
      <c r="H505" s="95"/>
      <c r="I505" s="113" t="str">
        <f>IFERROR(VLOOKUP(D505,DB!A:F,6,0),"")</f>
        <v/>
      </c>
      <c r="J505" s="113" t="str">
        <f>IFERROR(VLOOKUP(D505,DB!A:G,7,0),"")</f>
        <v/>
      </c>
      <c r="K505" s="97"/>
      <c r="L505" s="91" t="str">
        <f>IFERROR(VLOOKUP(D505,DB!A:I,9,0),"")</f>
        <v/>
      </c>
    </row>
    <row r="506" spans="1:12" ht="15" customHeight="1">
      <c r="A506" s="113"/>
      <c r="B506" s="113" t="str">
        <f>IFERROR(VLOOKUP(D506,DB!A:K,11,0),"")</f>
        <v/>
      </c>
      <c r="C506" s="93"/>
      <c r="D506" s="91"/>
      <c r="E506" s="94"/>
      <c r="F506" s="95"/>
      <c r="G506" s="96">
        <f t="shared" ca="1" si="7"/>
        <v>45979.09011099537</v>
      </c>
      <c r="H506" s="95"/>
      <c r="I506" s="113" t="str">
        <f>IFERROR(VLOOKUP(D506,DB!A:F,6,0),"")</f>
        <v/>
      </c>
      <c r="J506" s="113" t="str">
        <f>IFERROR(VLOOKUP(D506,DB!A:G,7,0),"")</f>
        <v/>
      </c>
      <c r="K506" s="97"/>
      <c r="L506" s="91" t="str">
        <f>IFERROR(VLOOKUP(D506,DB!A:I,9,0),"")</f>
        <v/>
      </c>
    </row>
    <row r="507" spans="1:12" ht="15" customHeight="1">
      <c r="A507" s="113"/>
      <c r="B507" s="113" t="str">
        <f>IFERROR(VLOOKUP(D507,DB!A:K,11,0),"")</f>
        <v/>
      </c>
      <c r="C507" s="93"/>
      <c r="D507" s="91"/>
      <c r="E507" s="94"/>
      <c r="F507" s="95"/>
      <c r="G507" s="96">
        <f t="shared" ca="1" si="7"/>
        <v>45979.09011099537</v>
      </c>
      <c r="H507" s="95"/>
      <c r="I507" s="113" t="str">
        <f>IFERROR(VLOOKUP(D507,DB!A:F,6,0),"")</f>
        <v/>
      </c>
      <c r="J507" s="113" t="str">
        <f>IFERROR(VLOOKUP(D507,DB!A:G,7,0),"")</f>
        <v/>
      </c>
      <c r="K507" s="97"/>
      <c r="L507" s="91" t="str">
        <f>IFERROR(VLOOKUP(D507,DB!A:I,9,0),"")</f>
        <v/>
      </c>
    </row>
    <row r="508" spans="1:12" ht="15" customHeight="1">
      <c r="A508" s="113"/>
      <c r="B508" s="113" t="str">
        <f>IFERROR(VLOOKUP(D508,DB!A:K,11,0),"")</f>
        <v/>
      </c>
      <c r="C508" s="93"/>
      <c r="D508" s="91"/>
      <c r="E508" s="94"/>
      <c r="F508" s="95"/>
      <c r="G508" s="96">
        <f t="shared" ca="1" si="7"/>
        <v>45979.09011099537</v>
      </c>
      <c r="H508" s="95"/>
      <c r="I508" s="113" t="str">
        <f>IFERROR(VLOOKUP(D508,DB!A:F,6,0),"")</f>
        <v/>
      </c>
      <c r="J508" s="113" t="str">
        <f>IFERROR(VLOOKUP(D508,DB!A:G,7,0),"")</f>
        <v/>
      </c>
      <c r="K508" s="97"/>
      <c r="L508" s="91" t="str">
        <f>IFERROR(VLOOKUP(D508,DB!A:I,9,0),"")</f>
        <v/>
      </c>
    </row>
    <row r="509" spans="1:12" ht="15" customHeight="1">
      <c r="A509" s="113"/>
      <c r="B509" s="113" t="str">
        <f>IFERROR(VLOOKUP(D509,DB!A:K,11,0),"")</f>
        <v/>
      </c>
      <c r="C509" s="93"/>
      <c r="D509" s="91"/>
      <c r="E509" s="94"/>
      <c r="F509" s="95"/>
      <c r="G509" s="96">
        <f t="shared" ca="1" si="7"/>
        <v>45979.09011099537</v>
      </c>
      <c r="H509" s="95"/>
      <c r="I509" s="113" t="str">
        <f>IFERROR(VLOOKUP(D509,DB!A:F,6,0),"")</f>
        <v/>
      </c>
      <c r="J509" s="113" t="str">
        <f>IFERROR(VLOOKUP(D509,DB!A:G,7,0),"")</f>
        <v/>
      </c>
      <c r="K509" s="97"/>
      <c r="L509" s="91" t="str">
        <f>IFERROR(VLOOKUP(D509,DB!A:I,9,0),"")</f>
        <v/>
      </c>
    </row>
    <row r="510" spans="1:12" ht="15" customHeight="1">
      <c r="A510" s="113"/>
      <c r="B510" s="113" t="str">
        <f>IFERROR(VLOOKUP(D510,DB!A:K,11,0),"")</f>
        <v/>
      </c>
      <c r="C510" s="93"/>
      <c r="D510" s="91"/>
      <c r="E510" s="94"/>
      <c r="F510" s="95"/>
      <c r="G510" s="96">
        <f t="shared" ca="1" si="7"/>
        <v>45979.09011099537</v>
      </c>
      <c r="H510" s="95"/>
      <c r="I510" s="113" t="str">
        <f>IFERROR(VLOOKUP(D510,DB!A:F,6,0),"")</f>
        <v/>
      </c>
      <c r="J510" s="113" t="str">
        <f>IFERROR(VLOOKUP(D510,DB!A:G,7,0),"")</f>
        <v/>
      </c>
      <c r="K510" s="97"/>
      <c r="L510" s="91" t="str">
        <f>IFERROR(VLOOKUP(D510,DB!A:I,9,0),"")</f>
        <v/>
      </c>
    </row>
    <row r="511" spans="1:12" ht="15" customHeight="1">
      <c r="A511" s="113"/>
      <c r="B511" s="113" t="str">
        <f>IFERROR(VLOOKUP(D511,DB!A:K,11,0),"")</f>
        <v/>
      </c>
      <c r="C511" s="93"/>
      <c r="D511" s="91"/>
      <c r="E511" s="94"/>
      <c r="F511" s="95"/>
      <c r="G511" s="96">
        <f t="shared" ca="1" si="7"/>
        <v>45979.09011099537</v>
      </c>
      <c r="H511" s="95"/>
      <c r="I511" s="113" t="str">
        <f>IFERROR(VLOOKUP(D511,DB!A:F,6,0),"")</f>
        <v/>
      </c>
      <c r="J511" s="113" t="str">
        <f>IFERROR(VLOOKUP(D511,DB!A:G,7,0),"")</f>
        <v/>
      </c>
      <c r="K511" s="97"/>
      <c r="L511" s="91" t="str">
        <f>IFERROR(VLOOKUP(D511,DB!A:I,9,0),"")</f>
        <v/>
      </c>
    </row>
    <row r="512" spans="1:12" ht="15" customHeight="1">
      <c r="A512" s="113"/>
      <c r="B512" s="113" t="str">
        <f>IFERROR(VLOOKUP(D512,DB!A:K,11,0),"")</f>
        <v/>
      </c>
      <c r="C512" s="93"/>
      <c r="D512" s="91"/>
      <c r="E512" s="94"/>
      <c r="F512" s="95"/>
      <c r="G512" s="96">
        <f t="shared" ca="1" si="7"/>
        <v>45979.09011099537</v>
      </c>
      <c r="H512" s="95"/>
      <c r="I512" s="113" t="str">
        <f>IFERROR(VLOOKUP(D512,DB!A:F,6,0),"")</f>
        <v/>
      </c>
      <c r="J512" s="113" t="str">
        <f>IFERROR(VLOOKUP(D512,DB!A:G,7,0),"")</f>
        <v/>
      </c>
      <c r="K512" s="97"/>
      <c r="L512" s="91" t="str">
        <f>IFERROR(VLOOKUP(D512,DB!A:I,9,0),"")</f>
        <v/>
      </c>
    </row>
    <row r="513" spans="1:12" ht="15" customHeight="1">
      <c r="A513" s="113"/>
      <c r="B513" s="113" t="str">
        <f>IFERROR(VLOOKUP(D513,DB!A:K,11,0),"")</f>
        <v/>
      </c>
      <c r="C513" s="93"/>
      <c r="D513" s="91"/>
      <c r="E513" s="94"/>
      <c r="F513" s="95"/>
      <c r="G513" s="96">
        <f t="shared" ca="1" si="7"/>
        <v>45979.09011099537</v>
      </c>
      <c r="H513" s="95"/>
      <c r="I513" s="113" t="str">
        <f>IFERROR(VLOOKUP(D513,DB!A:F,6,0),"")</f>
        <v/>
      </c>
      <c r="J513" s="113" t="str">
        <f>IFERROR(VLOOKUP(D513,DB!A:G,7,0),"")</f>
        <v/>
      </c>
      <c r="K513" s="97"/>
      <c r="L513" s="91" t="str">
        <f>IFERROR(VLOOKUP(D513,DB!A:I,9,0),"")</f>
        <v/>
      </c>
    </row>
    <row r="514" spans="1:12" ht="15" customHeight="1">
      <c r="A514" s="113"/>
      <c r="B514" s="113" t="str">
        <f>IFERROR(VLOOKUP(D514,DB!A:K,11,0),"")</f>
        <v/>
      </c>
      <c r="C514" s="93"/>
      <c r="D514" s="91"/>
      <c r="E514" s="94"/>
      <c r="F514" s="95"/>
      <c r="G514" s="96">
        <f t="shared" ca="1" si="7"/>
        <v>45979.09011099537</v>
      </c>
      <c r="H514" s="95"/>
      <c r="I514" s="113" t="str">
        <f>IFERROR(VLOOKUP(D514,DB!A:F,6,0),"")</f>
        <v/>
      </c>
      <c r="J514" s="113" t="str">
        <f>IFERROR(VLOOKUP(D514,DB!A:G,7,0),"")</f>
        <v/>
      </c>
      <c r="K514" s="97"/>
      <c r="L514" s="91" t="str">
        <f>IFERROR(VLOOKUP(D514,DB!A:I,9,0),"")</f>
        <v/>
      </c>
    </row>
    <row r="515" spans="1:12" ht="15" customHeight="1">
      <c r="A515" s="113"/>
      <c r="B515" s="113" t="str">
        <f>IFERROR(VLOOKUP(D515,DB!A:K,11,0),"")</f>
        <v/>
      </c>
      <c r="C515" s="93"/>
      <c r="D515" s="91"/>
      <c r="E515" s="94"/>
      <c r="F515" s="95"/>
      <c r="G515" s="96">
        <f t="shared" ca="1" si="7"/>
        <v>45979.09011099537</v>
      </c>
      <c r="H515" s="95"/>
      <c r="I515" s="113" t="str">
        <f>IFERROR(VLOOKUP(D515,DB!A:F,6,0),"")</f>
        <v/>
      </c>
      <c r="J515" s="113" t="str">
        <f>IFERROR(VLOOKUP(D515,DB!A:G,7,0),"")</f>
        <v/>
      </c>
      <c r="K515" s="97"/>
      <c r="L515" s="91" t="str">
        <f>IFERROR(VLOOKUP(D515,DB!A:I,9,0),"")</f>
        <v/>
      </c>
    </row>
    <row r="516" spans="1:12" ht="15" customHeight="1">
      <c r="A516" s="113"/>
      <c r="B516" s="113" t="str">
        <f>IFERROR(VLOOKUP(D516,DB!A:K,11,0),"")</f>
        <v/>
      </c>
      <c r="C516" s="93"/>
      <c r="D516" s="91"/>
      <c r="E516" s="94"/>
      <c r="F516" s="95"/>
      <c r="G516" s="96">
        <f t="shared" ca="1" si="7"/>
        <v>45979.09011099537</v>
      </c>
      <c r="H516" s="95"/>
      <c r="I516" s="113" t="str">
        <f>IFERROR(VLOOKUP(D516,DB!A:F,6,0),"")</f>
        <v/>
      </c>
      <c r="J516" s="113" t="str">
        <f>IFERROR(VLOOKUP(D516,DB!A:G,7,0),"")</f>
        <v/>
      </c>
      <c r="K516" s="97"/>
      <c r="L516" s="91" t="str">
        <f>IFERROR(VLOOKUP(D516,DB!A:I,9,0),"")</f>
        <v/>
      </c>
    </row>
  </sheetData>
  <dataValidations count="2">
    <dataValidation allowBlank="1" showInputMessage="1" showErrorMessage="1" sqref="E1" xr:uid="{A4F81451-56CC-4543-9497-104C4E44EE4B}"/>
    <dataValidation type="list" allowBlank="1" showInputMessage="1" showErrorMessage="1" sqref="E2:E51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88"/>
  <sheetViews>
    <sheetView workbookViewId="0">
      <selection activeCell="D10" sqref="D10"/>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39113</v>
      </c>
      <c r="B2" s="37" t="str">
        <f>IFERROR(VLOOKUP(D2,DB!A:K,11,0),"")</f>
        <v>R5</v>
      </c>
      <c r="C2" s="37">
        <v>3</v>
      </c>
      <c r="D2" s="106" t="s">
        <v>36011</v>
      </c>
      <c r="E2" s="37" t="s">
        <v>39021</v>
      </c>
      <c r="F2" s="38">
        <v>45891.832060185188</v>
      </c>
      <c r="G2" s="108">
        <f ca="1">IFERROR(NOW()-F2,"")</f>
        <v>87.258050810181885</v>
      </c>
      <c r="H2" s="38">
        <v>45891.790393518517</v>
      </c>
      <c r="I2" s="37" t="str">
        <f>IFERROR(VLOOKUP(D2,DB!A:F,6,0),"")</f>
        <v>Generator-SG</v>
      </c>
      <c r="J2" s="37" t="str">
        <f>IFERROR(VLOOKUP(D2,DB!A:G,7,0),"")</f>
        <v>Vandalized</v>
      </c>
      <c r="K2" s="37" t="s">
        <v>39114</v>
      </c>
      <c r="L2" s="37" t="str">
        <f>IFERROR(VLOOKUP(D2,DB!A:I,9,0),"")</f>
        <v>Latis</v>
      </c>
      <c r="M2" s="105"/>
    </row>
    <row r="3" spans="1:13" ht="30">
      <c r="A3" s="37" t="s">
        <v>39115</v>
      </c>
      <c r="B3" s="37" t="str">
        <f>IFERROR(VLOOKUP(D3,DB!A:K,11,0),"")</f>
        <v>R5</v>
      </c>
      <c r="C3" s="37">
        <v>1</v>
      </c>
      <c r="D3" s="37" t="s">
        <v>33268</v>
      </c>
      <c r="E3" s="37" t="s">
        <v>39102</v>
      </c>
      <c r="F3" s="38">
        <v>45926.188877314817</v>
      </c>
      <c r="G3" s="108">
        <f t="shared" ref="G3" ca="1" si="0">IFERROR(NOW()-F3,"")</f>
        <v>52.90123368055356</v>
      </c>
      <c r="H3" s="38">
        <v>45926.158159722225</v>
      </c>
      <c r="I3" s="37" t="str">
        <f>IFERROR(VLOOKUP(D3,DB!A:F,6,0),"")</f>
        <v>SCECO</v>
      </c>
      <c r="J3" s="37" t="str">
        <f>IFERROR(VLOOKUP(D3,DB!A:G,7,0),"")</f>
        <v>Good</v>
      </c>
      <c r="K3" s="37" t="s">
        <v>39116</v>
      </c>
      <c r="L3" s="37" t="str">
        <f>IFERROR(VLOOKUP(D3,DB!A:I,9,0),"")</f>
        <v>Latis</v>
      </c>
      <c r="M3" s="105"/>
    </row>
    <row r="4" spans="1:13" ht="48" customHeight="1">
      <c r="A4" s="109" t="s">
        <v>39117</v>
      </c>
      <c r="B4" s="109" t="str">
        <f>IFERROR(VLOOKUP(D4,DB!A:K,11,0),"")</f>
        <v>R5</v>
      </c>
      <c r="C4" s="109">
        <v>1</v>
      </c>
      <c r="D4" s="109" t="s">
        <v>34758</v>
      </c>
      <c r="E4" s="109" t="s">
        <v>39102</v>
      </c>
      <c r="F4" s="110">
        <v>45948.661111111112</v>
      </c>
      <c r="G4" s="111">
        <f t="shared" ref="G4" ca="1" si="1">IFERROR(NOW()-F4,"")</f>
        <v>30.428999884257792</v>
      </c>
      <c r="H4" s="110">
        <v>45948.661111111112</v>
      </c>
      <c r="I4" s="109" t="str">
        <f>IFERROR(VLOOKUP(D4,DB!A:F,6,0),"")</f>
        <v>SCECO</v>
      </c>
      <c r="J4" s="109" t="str">
        <f>IFERROR(VLOOKUP(D4,DB!A:G,7,0),"")</f>
        <v>Dead</v>
      </c>
      <c r="K4" s="109" t="s">
        <v>39118</v>
      </c>
      <c r="L4" s="109" t="str">
        <f>IFERROR(VLOOKUP(D4,DB!A:I,9,0),"")</f>
        <v>Latis</v>
      </c>
    </row>
    <row r="5" spans="1:13">
      <c r="A5" s="109" t="s">
        <v>39119</v>
      </c>
      <c r="B5" s="109" t="str">
        <f>IFERROR(VLOOKUP(D5,DB!A:K,11,0),"")</f>
        <v>R5</v>
      </c>
      <c r="C5" s="109">
        <v>1</v>
      </c>
      <c r="D5" s="109" t="s">
        <v>33371</v>
      </c>
      <c r="E5" s="109" t="s">
        <v>39021</v>
      </c>
      <c r="F5" s="135">
        <v>45977.514803240738</v>
      </c>
      <c r="G5" s="111">
        <f ca="1">IFERROR(NOW()-F5,"")</f>
        <v>1.5753076388937188</v>
      </c>
      <c r="H5" s="135">
        <v>45977.468807870369</v>
      </c>
      <c r="I5" s="109" t="str">
        <f>IFERROR(VLOOKUP(D5,DB!A:F,6,0),"")</f>
        <v>SCECO</v>
      </c>
      <c r="J5" s="109" t="str">
        <f>IFERROR(VLOOKUP(D5,DB!A:G,7,0),"")</f>
        <v>Weak</v>
      </c>
      <c r="K5" s="109" t="s">
        <v>39120</v>
      </c>
      <c r="L5" s="109" t="str">
        <f>IFERROR(VLOOKUP(D5,DB!A:I,9,0),"")</f>
        <v>Latis</v>
      </c>
    </row>
    <row r="6" spans="1:13">
      <c r="A6" s="109" t="s">
        <v>39121</v>
      </c>
      <c r="B6" s="109" t="str">
        <f>IFERROR(VLOOKUP(D6,DB!A:K,11,0),"")</f>
        <v>R5</v>
      </c>
      <c r="C6" s="109">
        <v>1</v>
      </c>
      <c r="D6" s="109" t="s">
        <v>36881</v>
      </c>
      <c r="E6" s="109" t="s">
        <v>39021</v>
      </c>
      <c r="F6" s="135">
        <v>45979.065381944441</v>
      </c>
      <c r="G6" s="111">
        <f ca="1">IFERROR(NOW()-F6,"")</f>
        <v>2.4728935190069024E-2</v>
      </c>
      <c r="H6" s="135">
        <v>45979.030821759261</v>
      </c>
      <c r="I6" s="109" t="str">
        <f>IFERROR(VLOOKUP(D6,DB!A:F,6,0),"")</f>
        <v>SCECO</v>
      </c>
      <c r="J6" s="109" t="str">
        <f>IFERROR(VLOOKUP(D6,DB!A:G,7,0),"")</f>
        <v>Dead</v>
      </c>
      <c r="K6" s="109" t="s">
        <v>39122</v>
      </c>
      <c r="L6" s="109" t="str">
        <f>IFERROR(VLOOKUP(D6,DB!A:I,9,0),"")</f>
        <v>Latis</v>
      </c>
    </row>
    <row r="7" spans="1:13">
      <c r="A7" s="109"/>
      <c r="B7" s="109" t="str">
        <f>IFERROR(VLOOKUP(D7,DB!A:K,11,0),"")</f>
        <v/>
      </c>
      <c r="C7" s="109"/>
      <c r="D7" s="109"/>
      <c r="E7" s="109"/>
      <c r="F7" s="135"/>
      <c r="G7" s="111">
        <f ca="1">IFERROR(NOW()-F7,"")</f>
        <v>45979.090110879632</v>
      </c>
      <c r="H7" s="135"/>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45979.090110879632</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45979.090110879632</v>
      </c>
      <c r="H9" s="109"/>
      <c r="I9" s="109" t="str">
        <f>IFERROR(VLOOKUP(D9,DB!A:F,6,0),"")</f>
        <v/>
      </c>
      <c r="J9" s="109" t="str">
        <f>IFERROR(VLOOKUP(D9,DB!A:G,7,0),"")</f>
        <v/>
      </c>
      <c r="K9" s="109"/>
      <c r="L9" s="109" t="str">
        <f>IFERROR(VLOOKUP(D9,DB!A:I,9,0),"")</f>
        <v/>
      </c>
    </row>
    <row r="10" spans="1:13">
      <c r="A10" s="109"/>
      <c r="B10" s="109" t="str">
        <f>IFERROR(VLOOKUP(D10,DB!A:K,11,0),"")</f>
        <v/>
      </c>
      <c r="C10" s="109"/>
      <c r="D10"/>
      <c r="E10" s="109"/>
      <c r="F10" s="109"/>
      <c r="G10" s="111">
        <f ca="1">IFERROR(NOW()-F10,"")</f>
        <v>45979.090110879632</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45979.090110879632</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45979.090110879632</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45979.090110879632</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45979.090110879632</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45979.090110879632</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45979.090110879632</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45979.090110879632</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45979.090110879632</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45979.090110879632</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45979.090110879632</v>
      </c>
      <c r="H20" s="109"/>
      <c r="I20" s="109"/>
      <c r="J20" s="109" t="str">
        <f>IFERROR(VLOOKUP(D20,DB!A:G,7,0),"")</f>
        <v/>
      </c>
      <c r="K20" s="109"/>
      <c r="L20" s="109" t="str">
        <f>IFERROR(VLOOKUP(D20,DB!A:I,9,0),"")</f>
        <v/>
      </c>
    </row>
    <row r="21" spans="1:12">
      <c r="A21" s="109"/>
      <c r="B21" s="109" t="str">
        <f>IFERROR(VLOOKUP(D21,DB!A:K,11,0),"")</f>
        <v/>
      </c>
      <c r="C21" s="109"/>
      <c r="D21" s="109"/>
      <c r="E21" s="109"/>
      <c r="F21" s="109"/>
      <c r="G21" s="111">
        <f ca="1">IFERROR(NOW()-F21,"")</f>
        <v>45979.090110879632</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45979.090110879632</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45979.090110879632</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45979.090110879632</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45979.090110879632</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45979.090110879632</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45979.090110879632</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45979.090110879632</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45979.090110879632</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45979.090110879632</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45979.090110879632</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45979.090110879632</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45979.090110879632</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45979.090110879632</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45979.090110879632</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45979.090110879632</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45979.090110879632</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45979.090110879632</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45979.090110879632</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45979.090110879632</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45979.090110879632</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45979.090110879632</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45979.090110879632</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45979.090110879632</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45979.090110879632</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45979.090110879632</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45979.090110879632</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45979.090110879632</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45979.090110879632</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45979.090110879632</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45979.090110879632</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45979.090110879632</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45979.090110879632</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45979.090110879632</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45979.090110879632</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45979.090110879632</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45979.090110879632</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45979.090110879632</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45979.090110879632</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45979.090110879632</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45979.090110879632</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45979.090110879632</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45979.090110879632</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45979.090110879632</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45979.090110879632</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45979.090110879632</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45979.090110879632</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45979.090110879632</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45979.090110879632</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45979.090110879632</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45979.090110879632</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45979.090110879632</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45979.090110879632</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45979.090110879632</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45979.090110879632</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45979.090110879632</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45979.090110879632</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45979.090110879632</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45979.090110879632</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45979.090110879632</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45979.090110879632</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45979.090110879632</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45979.090110879632</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45979.090110879632</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45979.090110879632</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45979.090110879632</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45979.090110879632</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45979.090110879632</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45979.090110879632</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45979.090110879632</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45979.090110879632</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45979.090110879632</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45979.090110879632</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45979.090110879632</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45979.090110879632</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45979.090110879632</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45979.090110879632</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45979.090110879632</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45979.090110879632</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45979.090110879632</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45979.090110879632</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45979.090110879632</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45979.090110879632</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45979.090110879632</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45979.090110879632</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45979.090110879632</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45979.090110879632</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45979.090110879632</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45979.090110879632</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45979.090110879632</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45979.090110879632</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45979.090110879632</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45979.090110879632</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45979.090110879632</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45979.090110879632</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45979.090110879632</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45979.090110879632</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45979.090110879632</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45979.090110879632</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45979.090110879632</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45979.090110879632</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45979.090110879632</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45979.090110879632</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45979.090110879632</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45979.090110879632</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45979.090110879632</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45979.090110879632</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45979.090110879632</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45979.090110879632</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45979.090110879632</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45979.090110879632</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45979.090110879632</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45979.090110879632</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45979.090110879632</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ca="1">IFERROR(NOW()-F135,"")</f>
        <v>45979.090110879632</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11">
        <f ca="1">IFERROR(NOW()-F136,"")</f>
        <v>45979.090110879632</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11">
        <f ca="1">IFERROR(NOW()-F137,"")</f>
        <v>45979.090110879632</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11">
        <f ca="1">IFERROR(NOW()-F138,"")</f>
        <v>45979.090110879632</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11">
        <f ca="1">IFERROR(NOW()-F139,"")</f>
        <v>45979.090110879632</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11">
        <f ca="1">IFERROR(NOW()-F140,"")</f>
        <v>45979.090110879632</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11">
        <f ca="1">IFERROR(NOW()-F141,"")</f>
        <v>45979.090110879632</v>
      </c>
      <c r="H141" s="109"/>
      <c r="I141" s="109" t="str">
        <f>IFERROR(VLOOKUP(D141,DB!A:F,6,0),"")</f>
        <v/>
      </c>
      <c r="J141" s="109" t="str">
        <f>IFERROR(VLOOKUP(D141,DB!A:G,7,0),"")</f>
        <v/>
      </c>
      <c r="K141" s="109"/>
      <c r="L141" s="109" t="str">
        <f>IFERROR(VLOOKUP(D141,DB!A:I,9,0),"")</f>
        <v/>
      </c>
    </row>
    <row r="142" spans="1:12">
      <c r="A142" s="109"/>
      <c r="B142" s="109" t="str">
        <f>IFERROR(VLOOKUP(D142,DB!A:K,11,0),"")</f>
        <v/>
      </c>
      <c r="C142" s="109"/>
      <c r="D142" s="109"/>
      <c r="E142" s="109"/>
      <c r="F142" s="109"/>
      <c r="G142" s="111">
        <f ca="1">IFERROR(NOW()-F142,"")</f>
        <v>45979.090110879632</v>
      </c>
      <c r="H142" s="109"/>
      <c r="I142" s="109" t="str">
        <f>IFERROR(VLOOKUP(D142,DB!A:F,6,0),"")</f>
        <v/>
      </c>
      <c r="J142" s="109" t="str">
        <f>IFERROR(VLOOKUP(D142,DB!A:G,7,0),"")</f>
        <v/>
      </c>
      <c r="K142" s="109"/>
      <c r="L142" s="109" t="str">
        <f>IFERROR(VLOOKUP(D142,DB!A:I,9,0),"")</f>
        <v/>
      </c>
    </row>
    <row r="143" spans="1:12">
      <c r="A143" s="109"/>
      <c r="B143" s="109" t="str">
        <f>IFERROR(VLOOKUP(D143,DB!A:K,11,0),"")</f>
        <v/>
      </c>
      <c r="C143" s="109"/>
      <c r="D143" s="109"/>
      <c r="E143" s="109"/>
      <c r="F143" s="109"/>
      <c r="G143" s="111">
        <f ca="1">IFERROR(NOW()-F143,"")</f>
        <v>45979.090110879632</v>
      </c>
      <c r="H143" s="109"/>
      <c r="I143" s="109" t="str">
        <f>IFERROR(VLOOKUP(D143,DB!A:F,6,0),"")</f>
        <v/>
      </c>
      <c r="J143" s="109" t="str">
        <f>IFERROR(VLOOKUP(D143,DB!A:G,7,0),"")</f>
        <v/>
      </c>
      <c r="K143" s="109"/>
      <c r="L143" s="109" t="str">
        <f>IFERROR(VLOOKUP(D143,DB!A:I,9,0),"")</f>
        <v/>
      </c>
    </row>
    <row r="144" spans="1:12">
      <c r="A144" s="109"/>
      <c r="B144" s="109" t="str">
        <f>IFERROR(VLOOKUP(D144,DB!A:K,11,0),"")</f>
        <v/>
      </c>
      <c r="C144" s="109"/>
      <c r="D144" s="109"/>
      <c r="E144" s="109"/>
      <c r="F144" s="109"/>
      <c r="G144" s="111">
        <f ca="1">IFERROR(NOW()-F144,"")</f>
        <v>45979.090110879632</v>
      </c>
      <c r="H144" s="109"/>
      <c r="I144" s="109" t="str">
        <f>IFERROR(VLOOKUP(D144,DB!A:F,6,0),"")</f>
        <v/>
      </c>
      <c r="J144" s="109" t="str">
        <f>IFERROR(VLOOKUP(D144,DB!A:G,7,0),"")</f>
        <v/>
      </c>
      <c r="K144" s="109"/>
      <c r="L144" s="109" t="str">
        <f>IFERROR(VLOOKUP(D144,DB!A:I,9,0),"")</f>
        <v/>
      </c>
    </row>
    <row r="145" spans="1:12">
      <c r="A145" s="109"/>
      <c r="B145" s="109" t="str">
        <f>IFERROR(VLOOKUP(D145,DB!A:K,11,0),"")</f>
        <v/>
      </c>
      <c r="C145" s="109"/>
      <c r="D145" s="109"/>
      <c r="E145" s="109"/>
      <c r="F145" s="109"/>
      <c r="G145" s="111">
        <f ca="1">IFERROR(NOW()-F145,"")</f>
        <v>45979.090110879632</v>
      </c>
      <c r="H145" s="109"/>
      <c r="I145" s="109" t="str">
        <f>IFERROR(VLOOKUP(D145,DB!A:F,6,0),"")</f>
        <v/>
      </c>
      <c r="J145" s="109" t="str">
        <f>IFERROR(VLOOKUP(D145,DB!A:G,7,0),"")</f>
        <v/>
      </c>
      <c r="K145" s="109"/>
      <c r="L145" s="109" t="str">
        <f>IFERROR(VLOOKUP(D145,DB!A:I,9,0),"")</f>
        <v/>
      </c>
    </row>
    <row r="146" spans="1:12">
      <c r="A146" s="109"/>
      <c r="B146" s="109" t="str">
        <f>IFERROR(VLOOKUP(D146,DB!A:K,11,0),"")</f>
        <v/>
      </c>
      <c r="C146" s="109"/>
      <c r="D146" s="109"/>
      <c r="E146" s="109"/>
      <c r="F146" s="109"/>
      <c r="G146" s="111">
        <f ca="1">IFERROR(NOW()-F146,"")</f>
        <v>45979.090110879632</v>
      </c>
      <c r="H146" s="109"/>
      <c r="I146" s="109" t="str">
        <f>IFERROR(VLOOKUP(D146,DB!A:F,6,0),"")</f>
        <v/>
      </c>
      <c r="J146" s="109" t="str">
        <f>IFERROR(VLOOKUP(D146,DB!A:G,7,0),"")</f>
        <v/>
      </c>
      <c r="K146" s="109"/>
      <c r="L146" s="109" t="str">
        <f>IFERROR(VLOOKUP(D146,DB!A:I,9,0),"")</f>
        <v/>
      </c>
    </row>
    <row r="147" spans="1:12">
      <c r="A147" s="109"/>
      <c r="B147" s="109" t="str">
        <f>IFERROR(VLOOKUP(D147,DB!A:K,11,0),"")</f>
        <v/>
      </c>
      <c r="C147" s="109"/>
      <c r="D147" s="109"/>
      <c r="E147" s="109"/>
      <c r="F147" s="109"/>
      <c r="G147" s="111">
        <f ca="1">IFERROR(NOW()-F147,"")</f>
        <v>45979.090110879632</v>
      </c>
      <c r="H147" s="109"/>
      <c r="I147" s="109" t="str">
        <f>IFERROR(VLOOKUP(D147,DB!A:F,6,0),"")</f>
        <v/>
      </c>
      <c r="J147" s="109" t="str">
        <f>IFERROR(VLOOKUP(D147,DB!A:G,7,0),"")</f>
        <v/>
      </c>
      <c r="K147" s="109"/>
      <c r="L147" s="109" t="str">
        <f>IFERROR(VLOOKUP(D147,DB!A:I,9,0),"")</f>
        <v/>
      </c>
    </row>
    <row r="148" spans="1:12">
      <c r="A148" s="109"/>
      <c r="B148" s="109" t="str">
        <f>IFERROR(VLOOKUP(D148,DB!A:K,11,0),"")</f>
        <v/>
      </c>
      <c r="C148" s="109"/>
      <c r="D148" s="109"/>
      <c r="E148" s="109"/>
      <c r="F148" s="109"/>
      <c r="G148" s="111">
        <f ca="1">IFERROR(NOW()-F148,"")</f>
        <v>45979.090110879632</v>
      </c>
      <c r="H148" s="109"/>
      <c r="I148" s="109" t="str">
        <f>IFERROR(VLOOKUP(D148,DB!A:F,6,0),"")</f>
        <v/>
      </c>
      <c r="J148" s="109" t="str">
        <f>IFERROR(VLOOKUP(D148,DB!A:G,7,0),"")</f>
        <v/>
      </c>
      <c r="K148" s="109"/>
      <c r="L148" s="109" t="str">
        <f>IFERROR(VLOOKUP(D148,DB!A:I,9,0),"")</f>
        <v/>
      </c>
    </row>
    <row r="149" spans="1:12">
      <c r="A149" s="139"/>
      <c r="B149" s="140" t="str">
        <f>IFERROR(VLOOKUP(D149,DB!A:K,11,0),"")</f>
        <v/>
      </c>
      <c r="C149" s="139"/>
      <c r="D149" s="139"/>
      <c r="E149" s="139"/>
      <c r="F149" s="141"/>
      <c r="G149" s="111">
        <f ca="1">IFERROR(NOW()-F149,"")</f>
        <v>45979.090110879632</v>
      </c>
      <c r="H149" s="141"/>
      <c r="I149" s="140" t="str">
        <f>IFERROR(VLOOKUP(D149,DB!A:F,6,0),"")</f>
        <v/>
      </c>
      <c r="J149" s="140" t="str">
        <f>IFERROR(VLOOKUP(D149,DB!A:G,7,0),"")</f>
        <v/>
      </c>
      <c r="K149" s="139"/>
      <c r="L149" s="140" t="str">
        <f>IFERROR(VLOOKUP(D149,DB!A:I,9,0),"")</f>
        <v/>
      </c>
    </row>
    <row r="150" spans="1:12">
      <c r="A150" s="139"/>
      <c r="B150" s="140" t="str">
        <f>IFERROR(VLOOKUP(D150,DB!A:K,11,0),"")</f>
        <v/>
      </c>
      <c r="C150" s="139"/>
      <c r="D150" s="139"/>
      <c r="E150" s="139"/>
      <c r="F150" s="141"/>
      <c r="G150" s="111">
        <f ca="1">IFERROR(NOW()-F150,"")</f>
        <v>45979.090110879632</v>
      </c>
      <c r="H150" s="141"/>
      <c r="I150" s="140" t="str">
        <f>IFERROR(VLOOKUP(D150,DB!A:F,6,0),"")</f>
        <v/>
      </c>
      <c r="J150" s="140" t="str">
        <f>IFERROR(VLOOKUP(D150,DB!A:G,7,0),"")</f>
        <v/>
      </c>
      <c r="K150" s="139"/>
      <c r="L150" s="140" t="str">
        <f>IFERROR(VLOOKUP(D150,DB!A:I,9,0),"")</f>
        <v/>
      </c>
    </row>
    <row r="151" spans="1:12">
      <c r="A151" s="139"/>
      <c r="B151" s="140" t="str">
        <f>IFERROR(VLOOKUP(D151,DB!A:K,11,0),"")</f>
        <v/>
      </c>
      <c r="C151" s="139"/>
      <c r="D151" s="139"/>
      <c r="E151" s="139"/>
      <c r="F151" s="141"/>
      <c r="G151" s="111">
        <f ca="1">IFERROR(NOW()-F151,"")</f>
        <v>45979.090110879632</v>
      </c>
      <c r="H151" s="141"/>
      <c r="I151" s="140" t="str">
        <f>IFERROR(VLOOKUP(D151,DB!A:F,6,0),"")</f>
        <v/>
      </c>
      <c r="J151" s="140" t="str">
        <f>IFERROR(VLOOKUP(D151,DB!A:G,7,0),"")</f>
        <v/>
      </c>
      <c r="K151" s="139"/>
      <c r="L151" s="140" t="str">
        <f>IFERROR(VLOOKUP(D151,DB!A:I,9,0),"")</f>
        <v/>
      </c>
    </row>
    <row r="152" spans="1:12">
      <c r="A152" s="139"/>
      <c r="B152" s="140" t="str">
        <f>IFERROR(VLOOKUP(D152,DB!A:K,11,0),"")</f>
        <v/>
      </c>
      <c r="C152" s="139"/>
      <c r="D152" s="139"/>
      <c r="E152" s="139"/>
      <c r="F152" s="141"/>
      <c r="G152" s="111">
        <f ca="1">IFERROR(NOW()-F152,"")</f>
        <v>45979.090110879632</v>
      </c>
      <c r="H152" s="141"/>
      <c r="I152" s="140" t="str">
        <f>IFERROR(VLOOKUP(D152,DB!A:F,6,0),"")</f>
        <v/>
      </c>
      <c r="J152" s="140" t="str">
        <f>IFERROR(VLOOKUP(D152,DB!A:G,7,0),"")</f>
        <v/>
      </c>
      <c r="K152" s="139"/>
      <c r="L152" s="140" t="str">
        <f>IFERROR(VLOOKUP(D152,DB!A:I,9,0),"")</f>
        <v/>
      </c>
    </row>
    <row r="153" spans="1:12">
      <c r="A153" s="139"/>
      <c r="B153" s="140" t="str">
        <f>IFERROR(VLOOKUP(D153,DB!A:K,11,0),"")</f>
        <v/>
      </c>
      <c r="C153" s="139"/>
      <c r="D153" s="139"/>
      <c r="E153" s="139"/>
      <c r="F153" s="141"/>
      <c r="G153" s="111">
        <f ca="1">IFERROR(NOW()-F153,"")</f>
        <v>45979.090110879632</v>
      </c>
      <c r="H153" s="141"/>
      <c r="I153" s="140" t="str">
        <f>IFERROR(VLOOKUP(D153,DB!A:F,6,0),"")</f>
        <v/>
      </c>
      <c r="J153" s="140" t="str">
        <f>IFERROR(VLOOKUP(D153,DB!A:G,7,0),"")</f>
        <v/>
      </c>
      <c r="K153" s="139"/>
      <c r="L153" s="140" t="str">
        <f>IFERROR(VLOOKUP(D153,DB!A:I,9,0),"")</f>
        <v/>
      </c>
    </row>
    <row r="154" spans="1:12">
      <c r="A154" s="139"/>
      <c r="B154" s="140" t="str">
        <f>IFERROR(VLOOKUP(D154,DB!A:K,11,0),"")</f>
        <v/>
      </c>
      <c r="C154" s="139"/>
      <c r="D154" s="139"/>
      <c r="E154" s="139"/>
      <c r="F154" s="141"/>
      <c r="G154" s="111">
        <f ca="1">IFERROR(NOW()-F154,"")</f>
        <v>45979.090110879632</v>
      </c>
      <c r="H154" s="141"/>
      <c r="I154" s="140" t="str">
        <f>IFERROR(VLOOKUP(D154,DB!A:F,6,0),"")</f>
        <v/>
      </c>
      <c r="J154" s="140" t="str">
        <f>IFERROR(VLOOKUP(D154,DB!A:G,7,0),"")</f>
        <v/>
      </c>
      <c r="K154" s="139"/>
      <c r="L154" s="140" t="str">
        <f>IFERROR(VLOOKUP(D154,DB!A:I,9,0),"")</f>
        <v/>
      </c>
    </row>
    <row r="155" spans="1:12">
      <c r="A155" s="139"/>
      <c r="B155" s="140" t="str">
        <f>IFERROR(VLOOKUP(D155,DB!A:K,11,0),"")</f>
        <v/>
      </c>
      <c r="C155" s="139"/>
      <c r="D155" s="139"/>
      <c r="E155" s="139"/>
      <c r="F155" s="141"/>
      <c r="G155" s="111">
        <f ca="1">IFERROR(NOW()-F155,"")</f>
        <v>45979.090110879632</v>
      </c>
      <c r="H155" s="141"/>
      <c r="I155" s="140" t="str">
        <f>IFERROR(VLOOKUP(D155,DB!A:F,6,0),"")</f>
        <v/>
      </c>
      <c r="J155" s="140" t="str">
        <f>IFERROR(VLOOKUP(D155,DB!A:G,7,0),"")</f>
        <v/>
      </c>
      <c r="K155" s="139"/>
      <c r="L155" s="140" t="str">
        <f>IFERROR(VLOOKUP(D155,DB!A:I,9,0),"")</f>
        <v/>
      </c>
    </row>
    <row r="156" spans="1:12">
      <c r="A156" s="139"/>
      <c r="B156" s="140" t="str">
        <f>IFERROR(VLOOKUP(D156,DB!A:K,11,0),"")</f>
        <v/>
      </c>
      <c r="C156" s="139"/>
      <c r="D156" s="139"/>
      <c r="E156" s="139"/>
      <c r="F156" s="141"/>
      <c r="G156" s="111">
        <f ca="1">IFERROR(NOW()-F156,"")</f>
        <v>45979.090110879632</v>
      </c>
      <c r="H156" s="141"/>
      <c r="I156" s="140" t="str">
        <f>IFERROR(VLOOKUP(D156,DB!A:F,6,0),"")</f>
        <v/>
      </c>
      <c r="J156" s="140" t="str">
        <f>IFERROR(VLOOKUP(D156,DB!A:G,7,0),"")</f>
        <v/>
      </c>
      <c r="K156" s="139"/>
      <c r="L156" s="140" t="str">
        <f>IFERROR(VLOOKUP(D156,DB!A:I,9,0),"")</f>
        <v/>
      </c>
    </row>
    <row r="157" spans="1:12">
      <c r="A157" s="139"/>
      <c r="B157" s="140" t="str">
        <f>IFERROR(VLOOKUP(D157,DB!A:K,11,0),"")</f>
        <v/>
      </c>
      <c r="C157" s="139"/>
      <c r="D157" s="139"/>
      <c r="E157" s="139"/>
      <c r="F157" s="141"/>
      <c r="G157" s="111">
        <f ca="1">IFERROR(NOW()-F157,"")</f>
        <v>45979.090110879632</v>
      </c>
      <c r="H157" s="141"/>
      <c r="I157" s="140" t="str">
        <f>IFERROR(VLOOKUP(D157,DB!A:F,6,0),"")</f>
        <v/>
      </c>
      <c r="J157" s="140" t="str">
        <f>IFERROR(VLOOKUP(D157,DB!A:G,7,0),"")</f>
        <v/>
      </c>
      <c r="K157" s="139"/>
      <c r="L157" s="140" t="str">
        <f>IFERROR(VLOOKUP(D157,DB!A:I,9,0),"")</f>
        <v/>
      </c>
    </row>
    <row r="158" spans="1:12">
      <c r="A158" s="139"/>
      <c r="B158" s="140" t="str">
        <f>IFERROR(VLOOKUP(D158,DB!A:K,11,0),"")</f>
        <v/>
      </c>
      <c r="C158" s="139"/>
      <c r="D158" s="139"/>
      <c r="E158" s="139"/>
      <c r="F158" s="141"/>
      <c r="G158" s="111">
        <f ca="1">IFERROR(NOW()-F158,"")</f>
        <v>45979.090110879632</v>
      </c>
      <c r="H158" s="141"/>
      <c r="I158" s="140" t="str">
        <f>IFERROR(VLOOKUP(D158,DB!A:F,6,0),"")</f>
        <v/>
      </c>
      <c r="J158" s="140" t="str">
        <f>IFERROR(VLOOKUP(D158,DB!A:G,7,0),"")</f>
        <v/>
      </c>
      <c r="K158" s="139"/>
      <c r="L158" s="140" t="str">
        <f>IFERROR(VLOOKUP(D158,DB!A:I,9,0),"")</f>
        <v/>
      </c>
    </row>
    <row r="159" spans="1:12">
      <c r="A159" s="139"/>
      <c r="B159" s="140" t="str">
        <f>IFERROR(VLOOKUP(D159,DB!A:K,11,0),"")</f>
        <v/>
      </c>
      <c r="C159" s="139"/>
      <c r="D159" s="139"/>
      <c r="E159" s="139"/>
      <c r="F159" s="141"/>
      <c r="G159" s="111">
        <f ca="1">IFERROR(NOW()-F159,"")</f>
        <v>45979.090110879632</v>
      </c>
      <c r="H159" s="141"/>
      <c r="I159" s="140" t="str">
        <f>IFERROR(VLOOKUP(D159,DB!A:F,6,0),"")</f>
        <v/>
      </c>
      <c r="J159" s="140" t="str">
        <f>IFERROR(VLOOKUP(D159,DB!A:G,7,0),"")</f>
        <v/>
      </c>
      <c r="K159" s="139"/>
      <c r="L159" s="140" t="str">
        <f>IFERROR(VLOOKUP(D159,DB!A:I,9,0),"")</f>
        <v/>
      </c>
    </row>
    <row r="160" spans="1:12">
      <c r="A160" s="139"/>
      <c r="B160" s="140" t="str">
        <f>IFERROR(VLOOKUP(D160,DB!A:K,11,0),"")</f>
        <v/>
      </c>
      <c r="C160" s="139"/>
      <c r="D160" s="139"/>
      <c r="E160" s="139"/>
      <c r="F160" s="141"/>
      <c r="G160" s="111">
        <f ca="1">IFERROR(NOW()-F160,"")</f>
        <v>45979.090110879632</v>
      </c>
      <c r="H160" s="141"/>
      <c r="I160" s="140" t="str">
        <f>IFERROR(VLOOKUP(D160,DB!A:F,6,0),"")</f>
        <v/>
      </c>
      <c r="J160" s="140" t="str">
        <f>IFERROR(VLOOKUP(D160,DB!A:G,7,0),"")</f>
        <v/>
      </c>
      <c r="K160" s="139"/>
      <c r="L160" s="140" t="str">
        <f>IFERROR(VLOOKUP(D160,DB!A:I,9,0),"")</f>
        <v/>
      </c>
    </row>
    <row r="161" spans="1:12">
      <c r="A161" s="139"/>
      <c r="B161" s="140" t="str">
        <f>IFERROR(VLOOKUP(D161,DB!A:K,11,0),"")</f>
        <v/>
      </c>
      <c r="C161" s="139"/>
      <c r="D161" s="139"/>
      <c r="E161" s="139"/>
      <c r="F161" s="141"/>
      <c r="G161" s="111">
        <f ca="1">IFERROR(NOW()-F161,"")</f>
        <v>45979.090110879632</v>
      </c>
      <c r="H161" s="141"/>
      <c r="I161" s="140" t="str">
        <f>IFERROR(VLOOKUP(D161,DB!A:F,6,0),"")</f>
        <v/>
      </c>
      <c r="J161" s="140" t="str">
        <f>IFERROR(VLOOKUP(D161,DB!A:G,7,0),"")</f>
        <v/>
      </c>
      <c r="K161" s="139"/>
      <c r="L161" s="140" t="str">
        <f>IFERROR(VLOOKUP(D161,DB!A:I,9,0),"")</f>
        <v/>
      </c>
    </row>
    <row r="162" spans="1:12">
      <c r="A162" s="139"/>
      <c r="B162" s="140" t="str">
        <f>IFERROR(VLOOKUP(D162,DB!A:K,11,0),"")</f>
        <v/>
      </c>
      <c r="C162" s="139"/>
      <c r="D162" s="139"/>
      <c r="E162" s="139"/>
      <c r="F162" s="141"/>
      <c r="G162" s="111">
        <f ca="1">IFERROR(NOW()-F162,"")</f>
        <v>45979.090110879632</v>
      </c>
      <c r="H162" s="141"/>
      <c r="I162" s="140" t="str">
        <f>IFERROR(VLOOKUP(D162,DB!A:F,6,0),"")</f>
        <v/>
      </c>
      <c r="J162" s="140" t="str">
        <f>IFERROR(VLOOKUP(D162,DB!A:G,7,0),"")</f>
        <v/>
      </c>
      <c r="K162" s="139"/>
      <c r="L162" s="140" t="str">
        <f>IFERROR(VLOOKUP(D162,DB!A:I,9,0),"")</f>
        <v/>
      </c>
    </row>
    <row r="163" spans="1:12">
      <c r="A163" s="139"/>
      <c r="B163" s="140" t="str">
        <f>IFERROR(VLOOKUP(D163,DB!A:K,11,0),"")</f>
        <v/>
      </c>
      <c r="C163" s="139"/>
      <c r="D163" s="139"/>
      <c r="E163" s="139"/>
      <c r="F163" s="141"/>
      <c r="G163" s="111">
        <f ca="1">IFERROR(NOW()-F163,"")</f>
        <v>45979.090110879632</v>
      </c>
      <c r="H163" s="141"/>
      <c r="I163" s="140" t="str">
        <f>IFERROR(VLOOKUP(D163,DB!A:F,6,0),"")</f>
        <v/>
      </c>
      <c r="J163" s="140" t="str">
        <f>IFERROR(VLOOKUP(D163,DB!A:G,7,0),"")</f>
        <v/>
      </c>
      <c r="K163" s="139"/>
      <c r="L163" s="140" t="str">
        <f>IFERROR(VLOOKUP(D163,DB!A:I,9,0),"")</f>
        <v/>
      </c>
    </row>
    <row r="164" spans="1:12">
      <c r="A164" s="139"/>
      <c r="B164" s="140" t="str">
        <f>IFERROR(VLOOKUP(D164,DB!A:K,11,0),"")</f>
        <v/>
      </c>
      <c r="C164" s="139"/>
      <c r="D164" s="139"/>
      <c r="E164" s="139"/>
      <c r="F164" s="141"/>
      <c r="G164" s="111">
        <f ca="1">IFERROR(NOW()-F164,"")</f>
        <v>45979.090110879632</v>
      </c>
      <c r="H164" s="141"/>
      <c r="I164" s="140" t="str">
        <f>IFERROR(VLOOKUP(D164,DB!A:F,6,0),"")</f>
        <v/>
      </c>
      <c r="J164" s="140" t="str">
        <f>IFERROR(VLOOKUP(D164,DB!A:G,7,0),"")</f>
        <v/>
      </c>
      <c r="K164" s="139"/>
      <c r="L164" s="140" t="str">
        <f>IFERROR(VLOOKUP(D164,DB!A:I,9,0),"")</f>
        <v/>
      </c>
    </row>
    <row r="165" spans="1:12">
      <c r="A165" s="139"/>
      <c r="B165" s="140" t="str">
        <f>IFERROR(VLOOKUP(D165,DB!A:K,11,0),"")</f>
        <v/>
      </c>
      <c r="C165" s="139"/>
      <c r="D165" s="139"/>
      <c r="E165" s="139"/>
      <c r="F165" s="141"/>
      <c r="G165" s="111">
        <f ca="1">IFERROR(NOW()-F165,"")</f>
        <v>45979.090110879632</v>
      </c>
      <c r="H165" s="141"/>
      <c r="I165" s="140" t="str">
        <f>IFERROR(VLOOKUP(D165,DB!A:F,6,0),"")</f>
        <v/>
      </c>
      <c r="J165" s="140" t="str">
        <f>IFERROR(VLOOKUP(D165,DB!A:G,7,0),"")</f>
        <v/>
      </c>
      <c r="K165" s="139"/>
      <c r="L165" s="140" t="str">
        <f>IFERROR(VLOOKUP(D165,DB!A:I,9,0),"")</f>
        <v/>
      </c>
    </row>
    <row r="166" spans="1:12">
      <c r="A166" s="139"/>
      <c r="B166" s="140" t="str">
        <f>IFERROR(VLOOKUP(D166,DB!A:K,11,0),"")</f>
        <v/>
      </c>
      <c r="C166" s="139"/>
      <c r="D166" s="139"/>
      <c r="E166" s="139"/>
      <c r="F166" s="141"/>
      <c r="G166" s="111">
        <f ca="1">IFERROR(NOW()-F166,"")</f>
        <v>45979.090110879632</v>
      </c>
      <c r="H166" s="141"/>
      <c r="I166" s="140" t="str">
        <f>IFERROR(VLOOKUP(D166,DB!A:F,6,0),"")</f>
        <v/>
      </c>
      <c r="J166" s="140" t="str">
        <f>IFERROR(VLOOKUP(D166,DB!A:G,7,0),"")</f>
        <v/>
      </c>
      <c r="K166" s="139"/>
      <c r="L166" s="140" t="str">
        <f>IFERROR(VLOOKUP(D166,DB!A:I,9,0),"")</f>
        <v/>
      </c>
    </row>
    <row r="167" spans="1:12">
      <c r="A167" s="139"/>
      <c r="B167" s="140" t="str">
        <f>IFERROR(VLOOKUP(D167,DB!A:K,11,0),"")</f>
        <v/>
      </c>
      <c r="C167" s="139"/>
      <c r="D167" s="139"/>
      <c r="E167" s="139"/>
      <c r="F167" s="141"/>
      <c r="G167" s="111">
        <f ca="1">IFERROR(NOW()-F167,"")</f>
        <v>45979.090110879632</v>
      </c>
      <c r="H167" s="141"/>
      <c r="I167" s="140" t="str">
        <f>IFERROR(VLOOKUP(D167,DB!A:F,6,0),"")</f>
        <v/>
      </c>
      <c r="J167" s="140" t="str">
        <f>IFERROR(VLOOKUP(D167,DB!A:G,7,0),"")</f>
        <v/>
      </c>
      <c r="K167" s="139"/>
      <c r="L167" s="140" t="str">
        <f>IFERROR(VLOOKUP(D167,DB!A:I,9,0),"")</f>
        <v/>
      </c>
    </row>
    <row r="168" spans="1:12">
      <c r="A168" s="139"/>
      <c r="B168" s="140" t="str">
        <f>IFERROR(VLOOKUP(D168,DB!A:K,11,0),"")</f>
        <v/>
      </c>
      <c r="C168" s="139"/>
      <c r="D168" s="139"/>
      <c r="E168" s="139"/>
      <c r="F168" s="141"/>
      <c r="G168" s="111">
        <f ca="1">IFERROR(NOW()-F168,"")</f>
        <v>45979.090110879632</v>
      </c>
      <c r="H168" s="141"/>
      <c r="I168" s="140" t="str">
        <f>IFERROR(VLOOKUP(D168,DB!A:F,6,0),"")</f>
        <v/>
      </c>
      <c r="J168" s="140" t="str">
        <f>IFERROR(VLOOKUP(D168,DB!A:G,7,0),"")</f>
        <v/>
      </c>
      <c r="K168" s="139"/>
      <c r="L168" s="140" t="str">
        <f>IFERROR(VLOOKUP(D168,DB!A:I,9,0),"")</f>
        <v/>
      </c>
    </row>
    <row r="169" spans="1:12">
      <c r="A169" s="139"/>
      <c r="B169" s="140" t="str">
        <f>IFERROR(VLOOKUP(D169,DB!A:K,11,0),"")</f>
        <v/>
      </c>
      <c r="C169" s="139"/>
      <c r="D169" s="139"/>
      <c r="E169" s="139"/>
      <c r="F169" s="141"/>
      <c r="G169" s="111">
        <f ca="1">IFERROR(NOW()-F169,"")</f>
        <v>45979.090110879632</v>
      </c>
      <c r="H169" s="141"/>
      <c r="I169" s="140" t="str">
        <f>IFERROR(VLOOKUP(D169,DB!A:F,6,0),"")</f>
        <v/>
      </c>
      <c r="J169" s="140" t="str">
        <f>IFERROR(VLOOKUP(D169,DB!A:G,7,0),"")</f>
        <v/>
      </c>
      <c r="K169" s="139"/>
      <c r="L169" s="140" t="str">
        <f>IFERROR(VLOOKUP(D169,DB!A:I,9,0),"")</f>
        <v/>
      </c>
    </row>
    <row r="170" spans="1:12">
      <c r="A170" s="139"/>
      <c r="B170" s="140" t="str">
        <f>IFERROR(VLOOKUP(D170,DB!A:K,11,0),"")</f>
        <v/>
      </c>
      <c r="C170" s="139"/>
      <c r="D170" s="139"/>
      <c r="E170" s="139"/>
      <c r="F170" s="141"/>
      <c r="G170" s="111">
        <f ca="1">IFERROR(NOW()-F170,"")</f>
        <v>45979.090110879632</v>
      </c>
      <c r="H170" s="141"/>
      <c r="I170" s="140" t="str">
        <f>IFERROR(VLOOKUP(D170,DB!A:F,6,0),"")</f>
        <v/>
      </c>
      <c r="J170" s="140" t="str">
        <f>IFERROR(VLOOKUP(D170,DB!A:G,7,0),"")</f>
        <v/>
      </c>
      <c r="K170" s="139"/>
      <c r="L170" s="140" t="str">
        <f>IFERROR(VLOOKUP(D170,DB!A:I,9,0),"")</f>
        <v/>
      </c>
    </row>
    <row r="171" spans="1:12">
      <c r="A171" s="139"/>
      <c r="B171" s="140" t="str">
        <f>IFERROR(VLOOKUP(D171,DB!A:K,11,0),"")</f>
        <v/>
      </c>
      <c r="C171" s="139"/>
      <c r="D171" s="139"/>
      <c r="E171" s="139"/>
      <c r="F171" s="141"/>
      <c r="G171" s="111">
        <f ca="1">IFERROR(NOW()-F171,"")</f>
        <v>45979.090110879632</v>
      </c>
      <c r="H171" s="141"/>
      <c r="I171" s="140" t="str">
        <f>IFERROR(VLOOKUP(D171,DB!A:F,6,0),"")</f>
        <v/>
      </c>
      <c r="J171" s="140" t="str">
        <f>IFERROR(VLOOKUP(D171,DB!A:G,7,0),"")</f>
        <v/>
      </c>
      <c r="K171" s="139"/>
      <c r="L171" s="140" t="str">
        <f>IFERROR(VLOOKUP(D171,DB!A:I,9,0),"")</f>
        <v/>
      </c>
    </row>
    <row r="172" spans="1:12">
      <c r="A172" s="139"/>
      <c r="B172" s="140" t="str">
        <f>IFERROR(VLOOKUP(D172,DB!A:K,11,0),"")</f>
        <v/>
      </c>
      <c r="C172" s="139"/>
      <c r="D172" s="139"/>
      <c r="E172" s="139"/>
      <c r="F172" s="141"/>
      <c r="G172" s="111">
        <f ca="1">IFERROR(NOW()-F172,"")</f>
        <v>45979.090110879632</v>
      </c>
      <c r="H172" s="141"/>
      <c r="I172" s="140" t="str">
        <f>IFERROR(VLOOKUP(D172,DB!A:F,6,0),"")</f>
        <v/>
      </c>
      <c r="J172" s="140" t="str">
        <f>IFERROR(VLOOKUP(D172,DB!A:G,7,0),"")</f>
        <v/>
      </c>
      <c r="K172" s="139"/>
      <c r="L172" s="140" t="str">
        <f>IFERROR(VLOOKUP(D172,DB!A:I,9,0),"")</f>
        <v/>
      </c>
    </row>
    <row r="173" spans="1:12">
      <c r="A173" s="139"/>
      <c r="B173" s="140" t="str">
        <f>IFERROR(VLOOKUP(D173,DB!A:K,11,0),"")</f>
        <v/>
      </c>
      <c r="C173" s="139"/>
      <c r="D173" s="139"/>
      <c r="E173" s="139"/>
      <c r="F173" s="141"/>
      <c r="G173" s="111">
        <f ca="1">IFERROR(NOW()-F173,"")</f>
        <v>45979.090110879632</v>
      </c>
      <c r="H173" s="141"/>
      <c r="I173" s="140" t="str">
        <f>IFERROR(VLOOKUP(D173,DB!A:F,6,0),"")</f>
        <v/>
      </c>
      <c r="J173" s="140" t="str">
        <f>IFERROR(VLOOKUP(D173,DB!A:G,7,0),"")</f>
        <v/>
      </c>
      <c r="K173" s="139"/>
      <c r="L173" s="140" t="str">
        <f>IFERROR(VLOOKUP(D173,DB!A:I,9,0),"")</f>
        <v/>
      </c>
    </row>
    <row r="174" spans="1:12">
      <c r="A174" s="139"/>
      <c r="B174" s="140" t="str">
        <f>IFERROR(VLOOKUP(D174,DB!A:K,11,0),"")</f>
        <v/>
      </c>
      <c r="C174" s="139"/>
      <c r="D174" s="139"/>
      <c r="E174" s="139"/>
      <c r="F174" s="141"/>
      <c r="G174" s="111">
        <f ca="1">IFERROR(NOW()-F174,"")</f>
        <v>45979.090110879632</v>
      </c>
      <c r="H174" s="141"/>
      <c r="I174" s="140" t="str">
        <f>IFERROR(VLOOKUP(D174,DB!A:F,6,0),"")</f>
        <v/>
      </c>
      <c r="J174" s="140" t="str">
        <f>IFERROR(VLOOKUP(D174,DB!A:G,7,0),"")</f>
        <v/>
      </c>
      <c r="K174" s="139"/>
      <c r="L174" s="140" t="str">
        <f>IFERROR(VLOOKUP(D174,DB!A:I,9,0),"")</f>
        <v/>
      </c>
    </row>
    <row r="175" spans="1:12">
      <c r="A175" s="139"/>
      <c r="B175" s="140" t="str">
        <f>IFERROR(VLOOKUP(D175,DB!A:K,11,0),"")</f>
        <v/>
      </c>
      <c r="C175" s="139"/>
      <c r="D175" s="139"/>
      <c r="E175" s="139"/>
      <c r="F175" s="141"/>
      <c r="G175" s="111">
        <f ca="1">IFERROR(NOW()-F175,"")</f>
        <v>45979.090110879632</v>
      </c>
      <c r="H175" s="141"/>
      <c r="I175" s="140" t="str">
        <f>IFERROR(VLOOKUP(D175,DB!A:F,6,0),"")</f>
        <v/>
      </c>
      <c r="J175" s="140" t="str">
        <f>IFERROR(VLOOKUP(D175,DB!A:G,7,0),"")</f>
        <v/>
      </c>
      <c r="K175" s="139"/>
      <c r="L175" s="140" t="str">
        <f>IFERROR(VLOOKUP(D175,DB!A:I,9,0),"")</f>
        <v/>
      </c>
    </row>
    <row r="176" spans="1:12">
      <c r="A176" s="139"/>
      <c r="B176" s="140" t="str">
        <f>IFERROR(VLOOKUP(D176,DB!A:K,11,0),"")</f>
        <v/>
      </c>
      <c r="C176" s="139"/>
      <c r="D176" s="139"/>
      <c r="E176" s="139"/>
      <c r="F176" s="141"/>
      <c r="G176" s="111">
        <f ca="1">IFERROR(NOW()-F176,"")</f>
        <v>45979.090110879632</v>
      </c>
      <c r="H176" s="141"/>
      <c r="I176" s="140" t="str">
        <f>IFERROR(VLOOKUP(D176,DB!A:F,6,0),"")</f>
        <v/>
      </c>
      <c r="J176" s="140" t="str">
        <f>IFERROR(VLOOKUP(D176,DB!A:G,7,0),"")</f>
        <v/>
      </c>
      <c r="K176" s="139"/>
      <c r="L176" s="140" t="str">
        <f>IFERROR(VLOOKUP(D176,DB!A:I,9,0),"")</f>
        <v/>
      </c>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row r="182" spans="1:12">
      <c r="A182" s="109"/>
      <c r="B182" s="109"/>
      <c r="C182" s="109"/>
      <c r="D182" s="109"/>
      <c r="E182" s="109"/>
      <c r="F182" s="109"/>
      <c r="G182" s="109"/>
      <c r="H182" s="109"/>
      <c r="I182" s="109"/>
      <c r="J182" s="109"/>
      <c r="K182" s="109"/>
      <c r="L182" s="109"/>
    </row>
    <row r="183" spans="1:12">
      <c r="A183" s="109"/>
      <c r="B183" s="109"/>
      <c r="C183" s="109"/>
      <c r="D183" s="109"/>
      <c r="E183" s="109"/>
      <c r="F183" s="109"/>
      <c r="G183" s="109"/>
      <c r="H183" s="109"/>
      <c r="I183" s="109"/>
      <c r="J183" s="109"/>
      <c r="K183" s="109"/>
      <c r="L183" s="109"/>
    </row>
    <row r="184" spans="1:12">
      <c r="A184" s="109"/>
      <c r="B184" s="109"/>
      <c r="C184" s="109"/>
      <c r="D184" s="109"/>
      <c r="E184" s="109"/>
      <c r="F184" s="109"/>
      <c r="G184" s="109"/>
      <c r="H184" s="109"/>
      <c r="I184" s="109"/>
      <c r="J184" s="109"/>
      <c r="K184" s="109"/>
      <c r="L184" s="109"/>
    </row>
    <row r="185" spans="1:12">
      <c r="A185" s="109"/>
      <c r="B185" s="109"/>
      <c r="C185" s="109"/>
      <c r="D185" s="109"/>
      <c r="E185" s="109"/>
      <c r="F185" s="109"/>
      <c r="G185" s="109"/>
      <c r="H185" s="109"/>
      <c r="I185" s="109"/>
      <c r="J185" s="109"/>
      <c r="K185" s="109"/>
      <c r="L185" s="109"/>
    </row>
    <row r="186" spans="1:12">
      <c r="A186" s="109"/>
      <c r="B186" s="109"/>
      <c r="C186" s="109"/>
      <c r="D186" s="109"/>
      <c r="E186" s="109"/>
      <c r="F186" s="109"/>
      <c r="G186" s="109"/>
      <c r="H186" s="109"/>
      <c r="I186" s="109"/>
      <c r="J186" s="109"/>
      <c r="K186" s="109"/>
      <c r="L186" s="109"/>
    </row>
    <row r="187" spans="1:12">
      <c r="A187" s="109"/>
      <c r="B187" s="109"/>
      <c r="C187" s="109"/>
      <c r="D187" s="109"/>
      <c r="E187" s="109"/>
      <c r="F187" s="109"/>
      <c r="G187" s="109"/>
      <c r="H187" s="109"/>
      <c r="I187" s="109"/>
      <c r="J187" s="109"/>
      <c r="K187" s="109"/>
      <c r="L187" s="109"/>
    </row>
    <row r="188" spans="1:12">
      <c r="A188" s="109"/>
      <c r="B188" s="109"/>
      <c r="C188" s="109"/>
      <c r="D188" s="109"/>
      <c r="E188" s="109"/>
      <c r="F188" s="109"/>
      <c r="G188" s="109"/>
      <c r="H188" s="109"/>
      <c r="I188" s="109"/>
      <c r="J188" s="109"/>
      <c r="K188" s="109"/>
      <c r="L188" s="109"/>
    </row>
  </sheetData>
  <dataValidations count="2">
    <dataValidation allowBlank="1" showInputMessage="1" showErrorMessage="1" sqref="E1" xr:uid="{920C6338-E771-4DAE-8C89-92A9093EA4DE}"/>
    <dataValidation type="list" allowBlank="1" showInputMessage="1" showErrorMessage="1" sqref="E2:E17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82"/>
  <sheetViews>
    <sheetView tabSelected="1" workbookViewId="0">
      <selection activeCell="K7" sqref="K7"/>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48" ca="1" si="0">IFERROR(NOW()-F2,"-")</f>
        <v>45979.09011099537</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45979.09011099537</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45979.09011099537</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45979.09011099537</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45979.09011099537</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45979.09011099537</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45979.09011099537</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45979.09011099537</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45979.09011099537</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45979.09011099537</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45979.09011099537</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45979.09011099537</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45979.09011099537</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45979.09011099537</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45979.09011099537</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45979.09011099537</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45979.09011099537</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45979.09011099537</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45979.09011099537</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45979.09011099537</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45979.09011099537</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45979.09011099537</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45979.09011099537</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45979.09011099537</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45979.09011099537</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45979.09011099537</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45979.09011099537</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45979.09011099537</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45979.09011099537</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45979.09011099537</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45979.09011099537</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45979.09011099537</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45979.09011099537</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45979.09011099537</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45979.09011099537</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45979.09011099537</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45979.09011099537</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0"/>
        <v>45979.09011099537</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0"/>
        <v>45979.09011099537</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0"/>
        <v>45979.09011099537</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0"/>
        <v>45979.09011099537</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0"/>
        <v>45979.09011099537</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0"/>
        <v>45979.09011099537</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0"/>
        <v>45979.09011099537</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0"/>
        <v>45979.09011099537</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0"/>
        <v>45979.09011099537</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0"/>
        <v>45979.09011099537</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ref="G49:G82" ca="1" si="1">IFERROR(NOW()-F49,"-")</f>
        <v>45979.09011099537</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45979.09011099537</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45979.09011099537</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45979.09011099537</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45979.09011099537</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45979.09011099537</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45979.09011099537</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45979.09011099537</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45979.09011099537</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45979.09011099537</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45979.09011099537</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45979.09011099537</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45979.09011099537</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45979.09011099537</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45979.09011099537</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45979.09011099537</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45979.09011099537</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45979.09011099537</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45979.09011099537</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45979.09011099537</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45979.09011099537</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45979.09011099537</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45979.09011099537</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45979.09011099537</v>
      </c>
      <c r="H72" s="121"/>
      <c r="I72" s="119" t="str">
        <f>IFERROR(VLOOKUP(D72,DB!A:F,6,0),"")</f>
        <v/>
      </c>
      <c r="J72" s="119" t="str">
        <f>IFERROR(VLOOKUP(D72,DB!A:G,7,0),"")</f>
        <v/>
      </c>
      <c r="K72" s="122"/>
      <c r="L72" s="123" t="str">
        <f>IFERROR(VLOOKUP(D72,DB!A:I,9,0),"")</f>
        <v/>
      </c>
    </row>
    <row r="73" spans="1:12" ht="31.5" customHeight="1">
      <c r="A73" s="118"/>
      <c r="B73" s="119" t="str">
        <f>IFERROR(VLOOKUP(D73,DB!A:K,11,0),"")</f>
        <v/>
      </c>
      <c r="C73" s="120"/>
      <c r="D73" s="119"/>
      <c r="E73" s="109"/>
      <c r="F73" s="121"/>
      <c r="G73" s="104">
        <f t="shared" ca="1" si="1"/>
        <v>45979.09011099537</v>
      </c>
      <c r="H73" s="121"/>
      <c r="I73" s="119" t="str">
        <f>IFERROR(VLOOKUP(D73,DB!A:F,6,0),"")</f>
        <v/>
      </c>
      <c r="J73" s="119" t="str">
        <f>IFERROR(VLOOKUP(D73,DB!A:G,7,0),"")</f>
        <v/>
      </c>
      <c r="K73" s="122"/>
      <c r="L73" s="123" t="str">
        <f>IFERROR(VLOOKUP(D73,DB!A:I,9,0),"")</f>
        <v/>
      </c>
    </row>
    <row r="74" spans="1:12" ht="31.5" customHeight="1">
      <c r="A74" s="118"/>
      <c r="B74" s="119" t="str">
        <f>IFERROR(VLOOKUP(D74,DB!A:K,11,0),"")</f>
        <v/>
      </c>
      <c r="C74" s="120"/>
      <c r="D74" s="119"/>
      <c r="E74" s="109"/>
      <c r="F74" s="121"/>
      <c r="G74" s="104">
        <f t="shared" ca="1" si="1"/>
        <v>45979.09011099537</v>
      </c>
      <c r="H74" s="121"/>
      <c r="I74" s="119" t="str">
        <f>IFERROR(VLOOKUP(D74,DB!A:F,6,0),"")</f>
        <v/>
      </c>
      <c r="J74" s="119" t="str">
        <f>IFERROR(VLOOKUP(D74,DB!A:G,7,0),"")</f>
        <v/>
      </c>
      <c r="K74" s="122"/>
      <c r="L74" s="123" t="str">
        <f>IFERROR(VLOOKUP(D74,DB!A:I,9,0),"")</f>
        <v/>
      </c>
    </row>
    <row r="75" spans="1:12" ht="31.5" customHeight="1">
      <c r="A75" s="118"/>
      <c r="B75" s="119" t="str">
        <f>IFERROR(VLOOKUP(D75,DB!A:K,11,0),"")</f>
        <v/>
      </c>
      <c r="C75" s="120"/>
      <c r="D75" s="119"/>
      <c r="E75" s="109"/>
      <c r="F75" s="121"/>
      <c r="G75" s="104">
        <f t="shared" ca="1" si="1"/>
        <v>45979.09011099537</v>
      </c>
      <c r="H75" s="121"/>
      <c r="I75" s="119" t="str">
        <f>IFERROR(VLOOKUP(D75,DB!A:F,6,0),"")</f>
        <v/>
      </c>
      <c r="J75" s="119" t="str">
        <f>IFERROR(VLOOKUP(D75,DB!A:G,7,0),"")</f>
        <v/>
      </c>
      <c r="K75" s="122"/>
      <c r="L75" s="123" t="str">
        <f>IFERROR(VLOOKUP(D75,DB!A:I,9,0),"")</f>
        <v/>
      </c>
    </row>
    <row r="76" spans="1:12" ht="31.5" customHeight="1">
      <c r="A76" s="118"/>
      <c r="B76" s="119" t="str">
        <f>IFERROR(VLOOKUP(D76,DB!A:K,11,0),"")</f>
        <v/>
      </c>
      <c r="C76" s="120"/>
      <c r="D76" s="119"/>
      <c r="E76" s="109"/>
      <c r="F76" s="121"/>
      <c r="G76" s="104">
        <f t="shared" ca="1" si="1"/>
        <v>45979.09011099537</v>
      </c>
      <c r="H76" s="121"/>
      <c r="I76" s="119" t="str">
        <f>IFERROR(VLOOKUP(D76,DB!A:F,6,0),"")</f>
        <v/>
      </c>
      <c r="J76" s="119" t="str">
        <f>IFERROR(VLOOKUP(D76,DB!A:G,7,0),"")</f>
        <v/>
      </c>
      <c r="K76" s="122"/>
      <c r="L76" s="123" t="str">
        <f>IFERROR(VLOOKUP(D76,DB!A:I,9,0),"")</f>
        <v/>
      </c>
    </row>
    <row r="77" spans="1:12" ht="31.5" customHeight="1">
      <c r="A77" s="118"/>
      <c r="B77" s="119" t="str">
        <f>IFERROR(VLOOKUP(D77,DB!A:K,11,0),"")</f>
        <v/>
      </c>
      <c r="C77" s="120"/>
      <c r="D77" s="119"/>
      <c r="E77" s="109"/>
      <c r="F77" s="121"/>
      <c r="G77" s="104">
        <f t="shared" ca="1" si="1"/>
        <v>45979.09011099537</v>
      </c>
      <c r="H77" s="121"/>
      <c r="I77" s="119" t="str">
        <f>IFERROR(VLOOKUP(D77,DB!A:F,6,0),"")</f>
        <v/>
      </c>
      <c r="J77" s="119" t="str">
        <f>IFERROR(VLOOKUP(D77,DB!A:G,7,0),"")</f>
        <v/>
      </c>
      <c r="K77" s="122"/>
      <c r="L77" s="123" t="str">
        <f>IFERROR(VLOOKUP(D77,DB!A:I,9,0),"")</f>
        <v/>
      </c>
    </row>
    <row r="78" spans="1:12" ht="31.5" customHeight="1">
      <c r="A78" s="118"/>
      <c r="B78" s="119" t="str">
        <f>IFERROR(VLOOKUP(D78,DB!A:K,11,0),"")</f>
        <v/>
      </c>
      <c r="C78" s="120"/>
      <c r="D78" s="119"/>
      <c r="E78" s="109"/>
      <c r="F78" s="121"/>
      <c r="G78" s="104">
        <f t="shared" ca="1" si="1"/>
        <v>45979.09011099537</v>
      </c>
      <c r="H78" s="121"/>
      <c r="I78" s="119" t="str">
        <f>IFERROR(VLOOKUP(D78,DB!A:F,6,0),"")</f>
        <v/>
      </c>
      <c r="J78" s="119" t="str">
        <f>IFERROR(VLOOKUP(D78,DB!A:G,7,0),"")</f>
        <v/>
      </c>
      <c r="K78" s="122"/>
      <c r="L78" s="123" t="str">
        <f>IFERROR(VLOOKUP(D78,DB!A:I,9,0),"")</f>
        <v/>
      </c>
    </row>
    <row r="79" spans="1:12" ht="31.5" customHeight="1">
      <c r="A79" s="118"/>
      <c r="B79" s="119" t="str">
        <f>IFERROR(VLOOKUP(D79,DB!A:K,11,0),"")</f>
        <v/>
      </c>
      <c r="C79" s="120"/>
      <c r="D79" s="119"/>
      <c r="E79" s="109"/>
      <c r="F79" s="121"/>
      <c r="G79" s="104">
        <f t="shared" ca="1" si="1"/>
        <v>45979.09011099537</v>
      </c>
      <c r="H79" s="121"/>
      <c r="I79" s="119" t="str">
        <f>IFERROR(VLOOKUP(D79,DB!A:F,6,0),"")</f>
        <v/>
      </c>
      <c r="J79" s="119" t="str">
        <f>IFERROR(VLOOKUP(D79,DB!A:G,7,0),"")</f>
        <v/>
      </c>
      <c r="K79" s="122"/>
      <c r="L79" s="123" t="str">
        <f>IFERROR(VLOOKUP(D79,DB!A:I,9,0),"")</f>
        <v/>
      </c>
    </row>
    <row r="80" spans="1:12" ht="31.5" customHeight="1">
      <c r="A80" s="118"/>
      <c r="B80" s="119" t="str">
        <f>IFERROR(VLOOKUP(D80,DB!A:K,11,0),"")</f>
        <v/>
      </c>
      <c r="C80" s="120"/>
      <c r="D80" s="119"/>
      <c r="E80" s="109"/>
      <c r="F80" s="121"/>
      <c r="G80" s="104">
        <f t="shared" ca="1" si="1"/>
        <v>45979.09011099537</v>
      </c>
      <c r="H80" s="121"/>
      <c r="I80" s="119" t="str">
        <f>IFERROR(VLOOKUP(D80,DB!A:F,6,0),"")</f>
        <v/>
      </c>
      <c r="J80" s="119" t="str">
        <f>IFERROR(VLOOKUP(D80,DB!A:G,7,0),"")</f>
        <v/>
      </c>
      <c r="K80" s="122"/>
      <c r="L80" s="123" t="str">
        <f>IFERROR(VLOOKUP(D80,DB!A:I,9,0),"")</f>
        <v/>
      </c>
    </row>
    <row r="81" spans="1:12" ht="31.5" customHeight="1">
      <c r="A81" s="118"/>
      <c r="B81" s="119" t="str">
        <f>IFERROR(VLOOKUP(D81,DB!A:K,11,0),"")</f>
        <v/>
      </c>
      <c r="C81" s="120"/>
      <c r="D81" s="119"/>
      <c r="E81" s="109"/>
      <c r="F81" s="121"/>
      <c r="G81" s="104">
        <f t="shared" ca="1" si="1"/>
        <v>45979.09011099537</v>
      </c>
      <c r="H81" s="121"/>
      <c r="I81" s="119" t="str">
        <f>IFERROR(VLOOKUP(D81,DB!A:F,6,0),"")</f>
        <v/>
      </c>
      <c r="J81" s="119" t="str">
        <f>IFERROR(VLOOKUP(D81,DB!A:G,7,0),"")</f>
        <v/>
      </c>
      <c r="K81" s="122"/>
      <c r="L81" s="123" t="str">
        <f>IFERROR(VLOOKUP(D81,DB!A:I,9,0),"")</f>
        <v/>
      </c>
    </row>
    <row r="82" spans="1:12" ht="31.5" customHeight="1">
      <c r="A82" s="118"/>
      <c r="B82" s="119" t="str">
        <f>IFERROR(VLOOKUP(D82,DB!A:K,11,0),"")</f>
        <v/>
      </c>
      <c r="C82" s="120"/>
      <c r="D82" s="119"/>
      <c r="E82" s="109"/>
      <c r="F82" s="121"/>
      <c r="G82" s="104">
        <f t="shared" ca="1" si="1"/>
        <v>45979.09011099537</v>
      </c>
      <c r="H82" s="121"/>
      <c r="I82" s="119" t="str">
        <f>IFERROR(VLOOKUP(D82,DB!A:F,6,0),"")</f>
        <v/>
      </c>
      <c r="J82" s="119" t="str">
        <f>IFERROR(VLOOKUP(D82,DB!A:G,7,0),"")</f>
        <v/>
      </c>
      <c r="K82" s="122"/>
      <c r="L82" s="123" t="str">
        <f>IFERROR(VLOOKUP(D82,DB!A:I,9,0),"")</f>
        <v/>
      </c>
    </row>
  </sheetData>
  <dataValidations count="2">
    <dataValidation allowBlank="1" showInputMessage="1" showErrorMessage="1" sqref="E1" xr:uid="{9E1BC488-8814-4F8A-8DBE-742B3278AB71}"/>
    <dataValidation type="list" allowBlank="1" showInputMessage="1" showErrorMessage="1" sqref="E2:E8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2025-11-17T23:09:48Z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